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0" documentId="8_{102F8CFF-4773-4B37-AE14-96C93444E59E}" xr6:coauthVersionLast="34" xr6:coauthVersionMax="34" xr10:uidLastSave="{00000000-0000-0000-0000-000000000000}"/>
  <bookViews>
    <workbookView xWindow="0" yWindow="0" windowWidth="20490" windowHeight="7545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11 18 payroll" sheetId="5" r:id="rId5"/>
    <sheet name="Sheet1" sheetId="7" r:id="rId6"/>
  </sheets>
  <externalReferences>
    <externalReference r:id="rId7"/>
  </externalReferences>
  <definedNames>
    <definedName name="_xlnm._FilterDatabase" localSheetId="4" hidden="1">'7 11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17"/>
</workbook>
</file>

<file path=xl/calcChain.xml><?xml version="1.0" encoding="utf-8"?>
<calcChain xmlns="http://schemas.openxmlformats.org/spreadsheetml/2006/main">
  <c r="AE5" i="5" l="1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8" i="5"/>
  <c r="AE139" i="5"/>
  <c r="AE140" i="5"/>
  <c r="AE141" i="5"/>
  <c r="AE142" i="5"/>
  <c r="AE143" i="5"/>
  <c r="AE144" i="5"/>
  <c r="AE145" i="5"/>
  <c r="AE146" i="5"/>
  <c r="J147" i="5"/>
  <c r="AE4" i="5"/>
  <c r="AI54" i="5" l="1"/>
  <c r="L147" i="5" l="1"/>
  <c r="M147" i="5"/>
  <c r="K147" i="5"/>
  <c r="O147" i="5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4" i="5"/>
  <c r="D99" i="5"/>
  <c r="N147" i="5" l="1"/>
  <c r="I147" i="5"/>
  <c r="AC5" i="5" l="1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4" i="5"/>
  <c r="S97" i="5"/>
  <c r="AC147" i="5" l="1"/>
  <c r="X97" i="5"/>
  <c r="S122" i="5" l="1"/>
  <c r="X122" i="5"/>
  <c r="S91" i="5" l="1"/>
  <c r="X91" i="5"/>
  <c r="S90" i="5" l="1"/>
  <c r="X90" i="5"/>
  <c r="X86" i="5"/>
  <c r="X87" i="5"/>
  <c r="S86" i="5"/>
  <c r="S87" i="5"/>
  <c r="S129" i="5" l="1"/>
  <c r="X129" i="5"/>
  <c r="S130" i="5"/>
  <c r="X130" i="5"/>
  <c r="S131" i="5"/>
  <c r="X131" i="5"/>
  <c r="S132" i="5"/>
  <c r="X132" i="5"/>
  <c r="S133" i="5"/>
  <c r="X133" i="5"/>
  <c r="S134" i="5"/>
  <c r="X134" i="5"/>
  <c r="S135" i="5"/>
  <c r="X135" i="5"/>
  <c r="S136" i="5"/>
  <c r="X136" i="5"/>
  <c r="S137" i="5"/>
  <c r="X137" i="5"/>
  <c r="AE137" i="5" s="1"/>
  <c r="F147" i="5"/>
  <c r="G147" i="5"/>
  <c r="H147" i="5"/>
  <c r="S82" i="5" l="1"/>
  <c r="X82" i="5"/>
  <c r="S60" i="5"/>
  <c r="X60" i="5"/>
  <c r="X79" i="5" l="1"/>
  <c r="X80" i="5"/>
  <c r="X81" i="5"/>
  <c r="X83" i="5"/>
  <c r="S79" i="5"/>
  <c r="S80" i="5"/>
  <c r="S81" i="5"/>
  <c r="S83" i="5"/>
  <c r="S21" i="5" l="1"/>
  <c r="X21" i="5"/>
  <c r="S5" i="5" l="1"/>
  <c r="X5" i="5"/>
  <c r="S6" i="5"/>
  <c r="X6" i="5"/>
  <c r="S7" i="5"/>
  <c r="X7" i="5"/>
  <c r="S8" i="5"/>
  <c r="X8" i="5"/>
  <c r="S9" i="5"/>
  <c r="X9" i="5"/>
  <c r="S10" i="5"/>
  <c r="X10" i="5"/>
  <c r="S11" i="5"/>
  <c r="X11" i="5"/>
  <c r="S12" i="5"/>
  <c r="X12" i="5"/>
  <c r="S13" i="5"/>
  <c r="X13" i="5"/>
  <c r="S14" i="5"/>
  <c r="X14" i="5"/>
  <c r="S15" i="5"/>
  <c r="X15" i="5"/>
  <c r="S16" i="5"/>
  <c r="X16" i="5"/>
  <c r="S17" i="5"/>
  <c r="X17" i="5"/>
  <c r="S18" i="5"/>
  <c r="X18" i="5"/>
  <c r="S19" i="5"/>
  <c r="X19" i="5"/>
  <c r="S20" i="5"/>
  <c r="X20" i="5"/>
  <c r="S22" i="5"/>
  <c r="X22" i="5"/>
  <c r="S23" i="5"/>
  <c r="X23" i="5"/>
  <c r="S24" i="5"/>
  <c r="X24" i="5"/>
  <c r="S25" i="5"/>
  <c r="X25" i="5"/>
  <c r="S26" i="5"/>
  <c r="X26" i="5"/>
  <c r="S27" i="5"/>
  <c r="X27" i="5"/>
  <c r="S28" i="5"/>
  <c r="X28" i="5"/>
  <c r="S29" i="5"/>
  <c r="X29" i="5"/>
  <c r="S30" i="5"/>
  <c r="X30" i="5"/>
  <c r="S31" i="5"/>
  <c r="X31" i="5"/>
  <c r="S32" i="5"/>
  <c r="X32" i="5"/>
  <c r="S33" i="5"/>
  <c r="X33" i="5"/>
  <c r="S34" i="5"/>
  <c r="X34" i="5"/>
  <c r="S35" i="5"/>
  <c r="X35" i="5"/>
  <c r="S36" i="5"/>
  <c r="X36" i="5"/>
  <c r="S37" i="5"/>
  <c r="X37" i="5"/>
  <c r="S38" i="5"/>
  <c r="X38" i="5"/>
  <c r="S39" i="5"/>
  <c r="X39" i="5"/>
  <c r="S40" i="5"/>
  <c r="X40" i="5"/>
  <c r="S41" i="5"/>
  <c r="X41" i="5"/>
  <c r="S42" i="5"/>
  <c r="X42" i="5"/>
  <c r="S43" i="5"/>
  <c r="X43" i="5"/>
  <c r="S44" i="5"/>
  <c r="X44" i="5"/>
  <c r="S45" i="5"/>
  <c r="X45" i="5"/>
  <c r="S46" i="5"/>
  <c r="X46" i="5"/>
  <c r="S47" i="5"/>
  <c r="X47" i="5"/>
  <c r="S48" i="5"/>
  <c r="X48" i="5"/>
  <c r="S49" i="5"/>
  <c r="X49" i="5"/>
  <c r="S50" i="5"/>
  <c r="X50" i="5"/>
  <c r="S51" i="5"/>
  <c r="X51" i="5"/>
  <c r="S52" i="5"/>
  <c r="X52" i="5"/>
  <c r="S53" i="5"/>
  <c r="X53" i="5"/>
  <c r="S54" i="5"/>
  <c r="X54" i="5"/>
  <c r="S55" i="5"/>
  <c r="X55" i="5"/>
  <c r="S56" i="5"/>
  <c r="X56" i="5"/>
  <c r="S57" i="5"/>
  <c r="X57" i="5"/>
  <c r="S58" i="5"/>
  <c r="X58" i="5"/>
  <c r="S59" i="5"/>
  <c r="X59" i="5"/>
  <c r="S61" i="5"/>
  <c r="X61" i="5"/>
  <c r="S62" i="5"/>
  <c r="X62" i="5"/>
  <c r="AE62" i="5" s="1"/>
  <c r="S63" i="5"/>
  <c r="X63" i="5"/>
  <c r="AE63" i="5" s="1"/>
  <c r="S64" i="5"/>
  <c r="X64" i="5"/>
  <c r="S65" i="5"/>
  <c r="X65" i="5"/>
  <c r="S66" i="5"/>
  <c r="X66" i="5"/>
  <c r="S67" i="5"/>
  <c r="X67" i="5"/>
  <c r="S68" i="5"/>
  <c r="X68" i="5"/>
  <c r="S69" i="5"/>
  <c r="X69" i="5"/>
  <c r="S70" i="5"/>
  <c r="X70" i="5"/>
  <c r="S71" i="5"/>
  <c r="X71" i="5"/>
  <c r="S72" i="5"/>
  <c r="X72" i="5"/>
  <c r="S73" i="5"/>
  <c r="X73" i="5"/>
  <c r="S74" i="5"/>
  <c r="X74" i="5"/>
  <c r="S75" i="5"/>
  <c r="X75" i="5"/>
  <c r="S76" i="5"/>
  <c r="X76" i="5"/>
  <c r="S77" i="5"/>
  <c r="X77" i="5"/>
  <c r="S78" i="5"/>
  <c r="X78" i="5"/>
  <c r="S84" i="5"/>
  <c r="X84" i="5"/>
  <c r="S85" i="5"/>
  <c r="X85" i="5"/>
  <c r="S88" i="5"/>
  <c r="X88" i="5"/>
  <c r="S89" i="5"/>
  <c r="X89" i="5"/>
  <c r="S92" i="5"/>
  <c r="X92" i="5"/>
  <c r="S93" i="5"/>
  <c r="X93" i="5"/>
  <c r="S94" i="5"/>
  <c r="X94" i="5"/>
  <c r="S95" i="5"/>
  <c r="X95" i="5"/>
  <c r="S96" i="5"/>
  <c r="X96" i="5"/>
  <c r="S98" i="5"/>
  <c r="X98" i="5"/>
  <c r="S99" i="5"/>
  <c r="X99" i="5"/>
  <c r="S100" i="5"/>
  <c r="X100" i="5"/>
  <c r="S101" i="5"/>
  <c r="X101" i="5"/>
  <c r="S102" i="5"/>
  <c r="X102" i="5"/>
  <c r="S103" i="5"/>
  <c r="X103" i="5"/>
  <c r="S104" i="5"/>
  <c r="X104" i="5"/>
  <c r="S105" i="5"/>
  <c r="X105" i="5"/>
  <c r="S106" i="5"/>
  <c r="X106" i="5"/>
  <c r="S107" i="5"/>
  <c r="X107" i="5"/>
  <c r="S108" i="5"/>
  <c r="X108" i="5"/>
  <c r="S109" i="5"/>
  <c r="X109" i="5"/>
  <c r="S110" i="5"/>
  <c r="X110" i="5"/>
  <c r="S111" i="5"/>
  <c r="X111" i="5"/>
  <c r="S113" i="5"/>
  <c r="X113" i="5"/>
  <c r="S112" i="5"/>
  <c r="X112" i="5"/>
  <c r="S114" i="5"/>
  <c r="X114" i="5"/>
  <c r="S115" i="5"/>
  <c r="X115" i="5"/>
  <c r="S116" i="5"/>
  <c r="X116" i="5"/>
  <c r="S117" i="5"/>
  <c r="X117" i="5"/>
  <c r="S118" i="5"/>
  <c r="X118" i="5"/>
  <c r="S119" i="5"/>
  <c r="X119" i="5"/>
  <c r="S120" i="5"/>
  <c r="AE120" i="5" s="1"/>
  <c r="X120" i="5"/>
  <c r="S121" i="5"/>
  <c r="X121" i="5"/>
  <c r="AE121" i="5" s="1"/>
  <c r="S123" i="5"/>
  <c r="X123" i="5"/>
  <c r="S124" i="5"/>
  <c r="X124" i="5"/>
  <c r="S125" i="5"/>
  <c r="X125" i="5"/>
  <c r="S126" i="5"/>
  <c r="X126" i="5"/>
  <c r="S127" i="5"/>
  <c r="X127" i="5"/>
  <c r="S128" i="5"/>
  <c r="X128" i="5"/>
  <c r="S138" i="5"/>
  <c r="X138" i="5"/>
  <c r="S139" i="5"/>
  <c r="X139" i="5"/>
  <c r="S140" i="5"/>
  <c r="X140" i="5"/>
  <c r="S141" i="5"/>
  <c r="X141" i="5"/>
  <c r="S142" i="5"/>
  <c r="X142" i="5"/>
  <c r="S143" i="5"/>
  <c r="X143" i="5"/>
  <c r="S144" i="5"/>
  <c r="X144" i="5"/>
  <c r="S145" i="5"/>
  <c r="X145" i="5"/>
  <c r="S146" i="5"/>
  <c r="X146" i="5"/>
  <c r="AI144" i="5" l="1"/>
  <c r="AI112" i="5"/>
  <c r="AI52" i="5"/>
  <c r="AI58" i="5"/>
  <c r="AF2" i="6"/>
  <c r="AA2" i="6"/>
  <c r="V2" i="6"/>
  <c r="Q2" i="6"/>
  <c r="L2" i="6"/>
  <c r="AH2" i="6" s="1"/>
  <c r="AF1" i="6"/>
  <c r="AA1" i="6"/>
  <c r="V1" i="6"/>
  <c r="Q1" i="6"/>
  <c r="L1" i="6"/>
  <c r="AH1" i="6" l="1"/>
  <c r="AI147" i="5" l="1"/>
  <c r="S4" i="5"/>
  <c r="S147" i="5" l="1"/>
  <c r="X4" i="5"/>
  <c r="X147" i="5" l="1"/>
  <c r="AE147" i="5"/>
  <c r="AJ147" i="5" s="1"/>
</calcChain>
</file>

<file path=xl/sharedStrings.xml><?xml version="1.0" encoding="utf-8"?>
<sst xmlns="http://schemas.openxmlformats.org/spreadsheetml/2006/main" count="1140" uniqueCount="418">
  <si>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</si>
  <si>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</si>
  <si>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</si>
  <si>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</si>
  <si>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</si>
  <si>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</si>
  <si>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</si>
  <si>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</si>
  <si>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</si>
  <si>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</si>
  <si>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</si>
  <si>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</si>
  <si>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</si>
  <si>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</si>
  <si>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</si>
  <si>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</si>
  <si>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</si>
  <si>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</si>
  <si>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</si>
  <si>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</si>
  <si>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</si>
  <si>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</si>
  <si>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</si>
  <si>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</si>
  <si>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</si>
  <si>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</si>
  <si>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</si>
  <si>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</si>
  <si>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</si>
  <si>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</si>
  <si>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</si>
  <si>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</si>
  <si>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</si>
  <si>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</si>
  <si>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</si>
  <si>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</si>
  <si>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</si>
  <si>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</si>
  <si>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</si>
  <si>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</si>
  <si>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</si>
  <si>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</si>
  <si>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</si>
  <si>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</si>
  <si>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</si>
  <si>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</si>
  <si>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</si>
  <si>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</si>
  <si>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</si>
  <si>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</si>
  <si>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</si>
  <si>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</si>
  <si>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</si>
  <si>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</si>
  <si>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</si>
  <si>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</si>
  <si>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</si>
  <si>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</si>
  <si>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</si>
  <si>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</si>
  <si>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</si>
  <si>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</si>
  <si>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</si>
  <si>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</si>
  <si>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</si>
  <si>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</si>
  <si>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</si>
  <si>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</si>
  <si>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</si>
  <si>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</si>
  <si>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</si>
  <si>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</si>
  <si>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</si>
  <si>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</si>
  <si>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</si>
  <si>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</si>
  <si>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</si>
  <si>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</si>
  <si>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</si>
  <si>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</si>
  <si>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</si>
  <si>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</si>
  <si>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</si>
  <si>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</si>
  <si>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</si>
  <si>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</si>
  <si>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</si>
  <si>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</si>
  <si>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</si>
  <si>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</si>
  <si>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</si>
  <si>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</si>
  <si>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</si>
  <si>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</si>
  <si>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</si>
  <si>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</si>
  <si>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</si>
  <si>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</si>
  <si>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</si>
  <si>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</si>
  <si>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</si>
  <si>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</si>
  <si>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</si>
  <si>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</si>
  <si>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</si>
  <si>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</si>
  <si>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</si>
  <si>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</si>
  <si>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</si>
  <si>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</si>
  <si>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</si>
  <si>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</si>
  <si>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</si>
  <si>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</si>
  <si>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</si>
  <si>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</si>
  <si>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</si>
  <si>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</si>
  <si>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</si>
  <si>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</si>
  <si>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</si>
  <si>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</si>
  <si>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</si>
  <si>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</si>
  <si>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</si>
  <si>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</si>
  <si>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</si>
  <si>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</si>
  <si>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</si>
  <si>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</si>
  <si>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</si>
  <si>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</si>
  <si>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</si>
  <si>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</si>
  <si>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</si>
  <si>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</si>
  <si>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</si>
  <si>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</si>
  <si>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</si>
  <si>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</si>
  <si>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</si>
  <si>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</si>
  <si>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</si>
  <si>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</si>
  <si>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</si>
  <si>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</si>
  <si>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</si>
  <si>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</si>
  <si>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</si>
  <si>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</si>
  <si>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</si>
  <si>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</si>
  <si>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</si>
  <si>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</si>
  <si>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</si>
  <si>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</si>
  <si>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</si>
  <si>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</si>
  <si>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</si>
  <si>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</si>
  <si>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</si>
  <si>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</si>
  <si>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</si>
  <si>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</si>
  <si>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</si>
  <si>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</si>
  <si>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</si>
  <si>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</si>
  <si>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</si>
  <si>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</si>
  <si>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</si>
  <si>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</si>
  <si>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</si>
  <si>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</si>
  <si>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</si>
  <si>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</si>
  <si>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</si>
  <si>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</si>
  <si>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</si>
  <si>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</si>
  <si>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</si>
  <si>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</si>
  <si>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</si>
  <si>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</si>
  <si>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</si>
  <si>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</si>
  <si>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</si>
  <si>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</si>
  <si>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</si>
  <si>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</si>
  <si>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</si>
  <si>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</si>
  <si>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</si>
  <si>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</si>
  <si>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</si>
  <si>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</si>
  <si>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</si>
  <si>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</si>
  <si>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</si>
  <si>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</si>
  <si>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</si>
  <si>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</si>
  <si>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</si>
  <si>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</si>
  <si>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</si>
  <si>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</si>
  <si>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</si>
  <si>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</si>
  <si>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</si>
  <si>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</si>
  <si>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</si>
  <si>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</si>
  <si>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</si>
  <si>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</si>
  <si>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</si>
  <si>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</si>
  <si>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</si>
  <si>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</si>
  <si>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</si>
  <si>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</si>
  <si>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</si>
  <si>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</si>
  <si>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</si>
  <si>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</si>
  <si>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</si>
  <si>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</si>
  <si>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</si>
  <si>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</si>
  <si>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</si>
  <si>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</si>
  <si>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</si>
  <si>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</si>
  <si>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</si>
  <si>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</si>
  <si>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</si>
  <si>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</si>
  <si>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</si>
  <si>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</si>
  <si>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</si>
  <si>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</si>
  <si>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</si>
  <si>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</si>
  <si>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</si>
  <si>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</si>
  <si>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</si>
  <si>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</si>
  <si>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</si>
  <si>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</si>
  <si>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</si>
  <si>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</si>
  <si>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</si>
  <si>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</si>
  <si>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</si>
  <si>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</si>
  <si>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</si>
  <si>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</si>
  <si>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</si>
  <si>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</si>
  <si>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</si>
  <si>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</si>
  <si>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</si>
  <si>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</si>
  <si>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</si>
  <si>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</si>
  <si>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</si>
  <si>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</si>
  <si>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</si>
  <si>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</si>
  <si>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</si>
  <si>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</si>
  <si>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</si>
  <si>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</si>
  <si>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</si>
  <si>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</si>
  <si>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</si>
  <si>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</si>
  <si>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</si>
  <si>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</si>
  <si>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</si>
  <si>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</si>
  <si>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</si>
  <si>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</si>
  <si>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</si>
  <si>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</si>
  <si>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</si>
  <si>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</si>
  <si>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</si>
  <si>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</si>
  <si>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</si>
  <si>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</si>
  <si>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</si>
  <si>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</si>
  <si>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</si>
  <si>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</si>
  <si>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</si>
  <si>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</si>
  <si>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</si>
  <si>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</si>
  <si>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</si>
  <si>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</si>
  <si>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</si>
  <si>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</si>
  <si>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</si>
  <si>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</si>
  <si>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</si>
  <si>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</si>
  <si>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</si>
  <si>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</si>
  <si>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</si>
  <si>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</si>
  <si>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</si>
  <si>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</si>
  <si>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</si>
  <si>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</si>
  <si>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</si>
  <si>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</si>
  <si>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</si>
  <si>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</si>
  <si>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</si>
  <si>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</si>
  <si>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Oldies but Goodies</t>
  </si>
  <si>
    <t>Daniel</t>
  </si>
  <si>
    <t>Deadhorse</t>
  </si>
  <si>
    <t>Tiger Balmers FC</t>
  </si>
  <si>
    <t>Express</t>
  </si>
  <si>
    <t>Grandma's Tortillas</t>
  </si>
  <si>
    <t>Men's Over-30 - Friday</t>
  </si>
  <si>
    <t>Old Frogs</t>
  </si>
  <si>
    <t>Scorpions</t>
  </si>
  <si>
    <t>BFC Old guys</t>
  </si>
  <si>
    <t>Metro FC</t>
  </si>
  <si>
    <t>Not Any Younger</t>
  </si>
  <si>
    <t>Celtic 505</t>
  </si>
  <si>
    <t>Rogues</t>
  </si>
  <si>
    <t>Bandidos</t>
  </si>
  <si>
    <t>Streetfrogs</t>
  </si>
  <si>
    <t>My Little Pintos</t>
  </si>
  <si>
    <t>Tequila Shooters</t>
  </si>
  <si>
    <t>2 Much Wenus</t>
  </si>
  <si>
    <t>Lobos FC</t>
  </si>
  <si>
    <t>Huarumos</t>
  </si>
  <si>
    <t>La Tribu</t>
  </si>
  <si>
    <t>Brethren FC</t>
  </si>
  <si>
    <t>Los Dukes</t>
  </si>
  <si>
    <t>The Old Republic FC</t>
  </si>
  <si>
    <t>Kirtland AFB</t>
  </si>
  <si>
    <t>Touch of Grey</t>
  </si>
  <si>
    <t>Los Hurricanes</t>
  </si>
  <si>
    <t>El Tri</t>
  </si>
  <si>
    <t>Samurai Shark Squad</t>
  </si>
  <si>
    <t>Band of Misfits</t>
  </si>
  <si>
    <t>Pandas</t>
  </si>
  <si>
    <t>Bout to Get Messi</t>
  </si>
  <si>
    <t>Game of Throw-Ins</t>
  </si>
  <si>
    <t>Sexbobombs</t>
  </si>
  <si>
    <t>Women's Open - Sunday</t>
  </si>
  <si>
    <t>Dynasty</t>
  </si>
  <si>
    <t>Purple Rain</t>
  </si>
  <si>
    <t>Ms. Fits VFB</t>
  </si>
  <si>
    <t>GeriHatTricks</t>
  </si>
  <si>
    <t>Soccer With Attitude (SWAT)</t>
  </si>
  <si>
    <t>Godzilla</t>
  </si>
  <si>
    <t>Monday TBA Opponent</t>
  </si>
  <si>
    <t>Hogsbreath</t>
  </si>
  <si>
    <t>Strangebrew</t>
  </si>
  <si>
    <t>Tuesday TBA Opponent</t>
  </si>
  <si>
    <t>Wonder Women</t>
  </si>
  <si>
    <t>Israel</t>
  </si>
  <si>
    <t>Wolverines</t>
  </si>
  <si>
    <t>Team America</t>
  </si>
  <si>
    <t>* - report created before game date (often caused by re-scheduled game)</t>
  </si>
  <si>
    <t>Gunners</t>
  </si>
  <si>
    <t>L.L.O.S</t>
  </si>
  <si>
    <t>Dynamics</t>
  </si>
  <si>
    <t>Marvel</t>
  </si>
  <si>
    <t>Burning Smurfs</t>
  </si>
  <si>
    <t>UNMH FC</t>
  </si>
  <si>
    <t>Diversity</t>
  </si>
  <si>
    <t>Old Spice</t>
  </si>
  <si>
    <t>Filthy Animals</t>
  </si>
  <si>
    <t>Noobz</t>
  </si>
  <si>
    <t>Swingers</t>
  </si>
  <si>
    <t>UpDog FC</t>
  </si>
  <si>
    <t>On Fire FC</t>
  </si>
  <si>
    <t>Moosehead</t>
  </si>
  <si>
    <t>New World</t>
  </si>
  <si>
    <t>Trinity</t>
  </si>
  <si>
    <t>Cobra Kai</t>
  </si>
  <si>
    <t>Just Kickin It</t>
  </si>
  <si>
    <t>L7 Weenies</t>
  </si>
  <si>
    <t>Gold FC</t>
  </si>
  <si>
    <t>North Valley SDA</t>
  </si>
  <si>
    <t>Roadrunners</t>
  </si>
  <si>
    <t>Mutiny</t>
  </si>
  <si>
    <t>Heathens</t>
  </si>
  <si>
    <t>The Bombers</t>
  </si>
  <si>
    <t>Yucca Doos</t>
  </si>
  <si>
    <t>FC Caliente</t>
  </si>
  <si>
    <t>Hippies</t>
  </si>
  <si>
    <t>Whatever</t>
  </si>
  <si>
    <t>Soles</t>
  </si>
  <si>
    <t>FC Learned Foot</t>
  </si>
  <si>
    <t>Overruled</t>
  </si>
  <si>
    <t>Bad News Bears F.C.</t>
  </si>
  <si>
    <t>Rangers</t>
  </si>
  <si>
    <t>505 FC</t>
  </si>
  <si>
    <t>Real Buquerque</t>
  </si>
  <si>
    <t>Class on Grass</t>
  </si>
  <si>
    <t>En Fuego FC</t>
  </si>
  <si>
    <t>C'de Baca Squad</t>
  </si>
  <si>
    <t>Night Train</t>
  </si>
  <si>
    <t>Ball Kickers</t>
  </si>
  <si>
    <t>Soleros</t>
  </si>
  <si>
    <t>WestGate United</t>
  </si>
  <si>
    <t>Sweet Goodness</t>
  </si>
  <si>
    <t>Rainout</t>
  </si>
  <si>
    <t>rainout 1/2</t>
  </si>
  <si>
    <t>Complex Rainout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</si>
</sst>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lso/OneDrive/Documents/Spring%202018%20Referee%20Payroll/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7"/>
  <sheetViews>
    <sheetView zoomScaleNormal="100" workbookViewId="0">
      <selection activeCell="B20" sqref="B20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77" t="s">
        <v>116</v>
      </c>
      <c r="I2" s="77"/>
      <c r="J2" s="78" t="s">
        <v>117</v>
      </c>
      <c r="K2" s="78"/>
      <c r="L2" s="78" t="s">
        <v>118</v>
      </c>
      <c r="M2" s="78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70015</v>
      </c>
      <c r="C4" s="2" t="s">
        <v>257</v>
      </c>
      <c r="D4" s="2" t="s">
        <v>323</v>
      </c>
      <c r="E4" s="2" t="s">
        <v>324</v>
      </c>
      <c r="F4" s="13">
        <v>43286</v>
      </c>
      <c r="G4" s="76">
        <v>43286.919452395836</v>
      </c>
      <c r="H4" t="s">
        <v>32</v>
      </c>
      <c r="I4" t="s">
        <v>33</v>
      </c>
      <c r="M4" s="2"/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70016</v>
      </c>
      <c r="C5" s="2" t="s">
        <v>257</v>
      </c>
      <c r="D5" s="2" t="s">
        <v>325</v>
      </c>
      <c r="E5" s="2" t="s">
        <v>320</v>
      </c>
      <c r="F5" s="13">
        <v>43286</v>
      </c>
      <c r="G5" s="76">
        <v>43286.977155671295</v>
      </c>
      <c r="H5" t="s">
        <v>11</v>
      </c>
      <c r="I5" t="s">
        <v>100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>
        <v>3</v>
      </c>
      <c r="B6" s="2">
        <v>70017</v>
      </c>
      <c r="C6" s="2" t="s">
        <v>257</v>
      </c>
      <c r="D6" s="2" t="s">
        <v>366</v>
      </c>
      <c r="E6" s="2" t="s">
        <v>322</v>
      </c>
      <c r="F6" s="13">
        <v>43286</v>
      </c>
      <c r="G6" s="76">
        <v>43286.975552743053</v>
      </c>
      <c r="H6" t="s">
        <v>11</v>
      </c>
      <c r="I6" t="s">
        <v>100</v>
      </c>
      <c r="M6" s="2"/>
      <c r="O6" s="2"/>
      <c r="S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13"/>
      <c r="M7" s="2"/>
      <c r="O7" s="2"/>
      <c r="S7" s="2"/>
      <c r="U7" s="2"/>
      <c r="V7" s="2"/>
      <c r="W7" s="2"/>
      <c r="X7" s="2"/>
      <c r="Y7" s="2"/>
    </row>
    <row r="8" spans="1:25" x14ac:dyDescent="0.2">
      <c r="A8" s="2">
        <v>1</v>
      </c>
      <c r="B8" s="2">
        <v>71065</v>
      </c>
      <c r="C8" s="2" t="s">
        <v>326</v>
      </c>
      <c r="D8" s="2" t="s">
        <v>331</v>
      </c>
      <c r="E8" s="2" t="s">
        <v>328</v>
      </c>
      <c r="F8" s="13">
        <v>43287</v>
      </c>
      <c r="G8" s="76">
        <v>43288.021642534724</v>
      </c>
      <c r="H8" t="s">
        <v>32</v>
      </c>
      <c r="I8" t="s">
        <v>33</v>
      </c>
      <c r="M8" s="2"/>
      <c r="O8" s="2"/>
      <c r="S8" s="2"/>
      <c r="U8" s="2"/>
      <c r="V8" s="2"/>
      <c r="W8" s="2"/>
      <c r="X8" s="2"/>
      <c r="Y8" s="2"/>
    </row>
    <row r="9" spans="1:25" x14ac:dyDescent="0.2">
      <c r="A9" s="2">
        <v>2</v>
      </c>
      <c r="B9" s="2">
        <v>71066</v>
      </c>
      <c r="C9" s="2" t="s">
        <v>326</v>
      </c>
      <c r="D9" s="2" t="s">
        <v>332</v>
      </c>
      <c r="E9" s="2" t="s">
        <v>330</v>
      </c>
      <c r="F9" s="13">
        <v>43287</v>
      </c>
      <c r="G9" s="76">
        <v>43287.886270173614</v>
      </c>
      <c r="H9" t="s">
        <v>169</v>
      </c>
      <c r="I9" t="s">
        <v>170</v>
      </c>
      <c r="M9" s="2"/>
      <c r="O9" s="2"/>
      <c r="S9" s="2"/>
      <c r="T9" s="2"/>
      <c r="U9" s="2"/>
      <c r="V9" s="2"/>
      <c r="W9" s="2"/>
      <c r="X9" s="2"/>
      <c r="Y9" s="2"/>
    </row>
    <row r="10" spans="1:25" x14ac:dyDescent="0.2">
      <c r="A10" s="2">
        <v>3</v>
      </c>
      <c r="B10" s="2">
        <v>71067</v>
      </c>
      <c r="C10" s="2" t="s">
        <v>326</v>
      </c>
      <c r="D10" s="2" t="s">
        <v>329</v>
      </c>
      <c r="E10" s="2" t="s">
        <v>327</v>
      </c>
      <c r="F10" s="13">
        <v>43287</v>
      </c>
      <c r="G10" s="76">
        <v>43288.020149293981</v>
      </c>
      <c r="H10" t="s">
        <v>32</v>
      </c>
      <c r="I10" t="s">
        <v>33</v>
      </c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2"/>
      <c r="D11" s="2"/>
      <c r="E11" s="2"/>
      <c r="F11" s="13"/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>
        <v>1</v>
      </c>
      <c r="B12" s="2">
        <v>70115</v>
      </c>
      <c r="C12" s="2" t="s">
        <v>261</v>
      </c>
      <c r="D12" s="2" t="s">
        <v>335</v>
      </c>
      <c r="E12" s="2" t="s">
        <v>337</v>
      </c>
      <c r="F12" s="13">
        <v>43289</v>
      </c>
      <c r="G12" s="76">
        <v>43289.622116932871</v>
      </c>
      <c r="H12" t="s">
        <v>99</v>
      </c>
      <c r="I12" t="s">
        <v>23</v>
      </c>
      <c r="J12" t="s">
        <v>43</v>
      </c>
      <c r="K12" t="s">
        <v>44</v>
      </c>
      <c r="L12" t="s">
        <v>249</v>
      </c>
      <c r="M12" s="2" t="s">
        <v>250</v>
      </c>
      <c r="O12" s="2"/>
      <c r="S12" s="2"/>
      <c r="U12" s="2"/>
      <c r="V12" s="2"/>
      <c r="W12" s="2"/>
      <c r="X12" s="2"/>
      <c r="Y12" s="2"/>
    </row>
    <row r="13" spans="1:25" x14ac:dyDescent="0.2">
      <c r="A13" s="2">
        <v>2</v>
      </c>
      <c r="B13" s="2">
        <v>70116</v>
      </c>
      <c r="C13" s="2" t="s">
        <v>261</v>
      </c>
      <c r="D13" s="2" t="s">
        <v>334</v>
      </c>
      <c r="E13" s="2" t="s">
        <v>336</v>
      </c>
      <c r="F13" s="13">
        <v>43289</v>
      </c>
      <c r="G13" s="76">
        <v>43289.652626932868</v>
      </c>
      <c r="H13" t="s">
        <v>43</v>
      </c>
      <c r="I13" t="s">
        <v>44</v>
      </c>
      <c r="J13" t="s">
        <v>0</v>
      </c>
      <c r="K13" t="s">
        <v>151</v>
      </c>
      <c r="L13" t="s">
        <v>221</v>
      </c>
      <c r="M13" t="s">
        <v>151</v>
      </c>
      <c r="O13" s="2"/>
      <c r="S13" s="2"/>
      <c r="U13" s="2"/>
      <c r="V13" s="2"/>
      <c r="W13" s="2"/>
      <c r="X13" s="2"/>
      <c r="Y13" s="2"/>
    </row>
    <row r="14" spans="1:25" x14ac:dyDescent="0.2">
      <c r="A14" s="2">
        <v>3</v>
      </c>
      <c r="B14" s="2">
        <v>70117</v>
      </c>
      <c r="C14" s="2" t="s">
        <v>261</v>
      </c>
      <c r="D14" s="2" t="s">
        <v>333</v>
      </c>
      <c r="E14" s="2" t="s">
        <v>338</v>
      </c>
      <c r="F14" s="13">
        <v>43289</v>
      </c>
      <c r="H14" t="s">
        <v>87</v>
      </c>
      <c r="I14" t="s">
        <v>60</v>
      </c>
      <c r="J14" t="s">
        <v>17</v>
      </c>
      <c r="K14" t="s">
        <v>18</v>
      </c>
      <c r="L14" t="s">
        <v>249</v>
      </c>
      <c r="M14" t="s">
        <v>250</v>
      </c>
      <c r="O14" s="2"/>
      <c r="S14" s="2"/>
      <c r="U14" s="2"/>
      <c r="V14" s="2"/>
      <c r="W14" s="2"/>
      <c r="X14" s="2"/>
      <c r="Y14" s="2"/>
    </row>
    <row r="15" spans="1:25" x14ac:dyDescent="0.2">
      <c r="A15" s="2">
        <v>4</v>
      </c>
      <c r="B15" s="2">
        <v>70171</v>
      </c>
      <c r="C15" s="2" t="s">
        <v>260</v>
      </c>
      <c r="D15" s="2" t="s">
        <v>345</v>
      </c>
      <c r="E15" s="2" t="s">
        <v>341</v>
      </c>
      <c r="F15" s="13">
        <v>43289</v>
      </c>
      <c r="G15" s="76">
        <v>43290.005872685186</v>
      </c>
      <c r="H15" t="s">
        <v>0</v>
      </c>
      <c r="I15" t="s">
        <v>31</v>
      </c>
      <c r="J15" t="s">
        <v>17</v>
      </c>
      <c r="K15" t="s">
        <v>18</v>
      </c>
      <c r="L15" t="s">
        <v>85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5</v>
      </c>
      <c r="B16" s="2">
        <v>70172</v>
      </c>
      <c r="C16" s="2" t="s">
        <v>260</v>
      </c>
      <c r="D16" s="2" t="s">
        <v>342</v>
      </c>
      <c r="E16" s="2" t="s">
        <v>339</v>
      </c>
      <c r="F16" s="13">
        <v>43289</v>
      </c>
      <c r="G16" s="76">
        <v>43289.877561817128</v>
      </c>
      <c r="H16" t="s">
        <v>37</v>
      </c>
      <c r="I16" t="s">
        <v>276</v>
      </c>
      <c r="J16" t="s">
        <v>30</v>
      </c>
      <c r="K16" t="s">
        <v>49</v>
      </c>
      <c r="L16" t="s">
        <v>367</v>
      </c>
      <c r="M16" t="s">
        <v>197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6</v>
      </c>
      <c r="B17" s="2">
        <v>70173</v>
      </c>
      <c r="C17" s="2" t="s">
        <v>260</v>
      </c>
      <c r="D17" s="2" t="s">
        <v>340</v>
      </c>
      <c r="E17" s="2" t="s">
        <v>343</v>
      </c>
      <c r="F17" s="13">
        <v>43289</v>
      </c>
      <c r="G17" s="76">
        <v>43289.882197627318</v>
      </c>
      <c r="H17" t="s">
        <v>37</v>
      </c>
      <c r="I17" t="s">
        <v>276</v>
      </c>
      <c r="J17" t="s">
        <v>99</v>
      </c>
      <c r="K17" t="s">
        <v>23</v>
      </c>
      <c r="L17" t="s">
        <v>249</v>
      </c>
      <c r="M17" t="s">
        <v>250</v>
      </c>
      <c r="O17" s="2"/>
      <c r="S17" s="2"/>
      <c r="U17" s="2"/>
      <c r="V17" s="2"/>
      <c r="W17" s="2"/>
      <c r="X17" s="2"/>
      <c r="Y17" s="2"/>
    </row>
    <row r="18" spans="1:25" x14ac:dyDescent="0.2">
      <c r="A18" s="2">
        <v>7</v>
      </c>
      <c r="B18" s="2">
        <v>70174</v>
      </c>
      <c r="C18" s="2" t="s">
        <v>260</v>
      </c>
      <c r="D18" s="2" t="s">
        <v>346</v>
      </c>
      <c r="E18" s="2" t="s">
        <v>344</v>
      </c>
      <c r="F18" s="13">
        <v>43289</v>
      </c>
      <c r="G18" s="76">
        <v>43289.590218020836</v>
      </c>
      <c r="H18" t="s">
        <v>32</v>
      </c>
      <c r="I18" t="s">
        <v>33</v>
      </c>
      <c r="J18" t="s">
        <v>37</v>
      </c>
      <c r="K18" t="s">
        <v>276</v>
      </c>
      <c r="L18" t="s">
        <v>0</v>
      </c>
      <c r="M18" t="s">
        <v>31</v>
      </c>
      <c r="O18" s="2"/>
      <c r="S18" s="2"/>
      <c r="U18" s="2"/>
      <c r="V18" s="2"/>
      <c r="W18" s="2"/>
      <c r="X18" s="2"/>
      <c r="Y18" s="2"/>
    </row>
    <row r="19" spans="1:25" x14ac:dyDescent="0.2">
      <c r="A19" s="2">
        <v>8</v>
      </c>
      <c r="B19" s="2">
        <v>70219</v>
      </c>
      <c r="C19" s="2" t="s">
        <v>259</v>
      </c>
      <c r="D19" s="2" t="s">
        <v>350</v>
      </c>
      <c r="E19" s="2" t="s">
        <v>354</v>
      </c>
      <c r="F19" s="13">
        <v>43289</v>
      </c>
      <c r="G19" s="76">
        <v>43289.637638680557</v>
      </c>
      <c r="H19" t="s">
        <v>35</v>
      </c>
      <c r="I19" t="s">
        <v>293</v>
      </c>
      <c r="J19" t="s">
        <v>37</v>
      </c>
      <c r="K19" t="s">
        <v>194</v>
      </c>
      <c r="L19" t="s">
        <v>39</v>
      </c>
      <c r="M19" t="s">
        <v>115</v>
      </c>
      <c r="O19" s="2"/>
      <c r="S19" s="2"/>
      <c r="U19" s="2"/>
      <c r="V19" s="2"/>
      <c r="W19" s="2"/>
      <c r="X19" s="2"/>
      <c r="Y19" s="2"/>
    </row>
    <row r="20" spans="1:25" x14ac:dyDescent="0.2">
      <c r="A20" s="2">
        <v>9</v>
      </c>
      <c r="B20" s="2">
        <v>70220</v>
      </c>
      <c r="C20" s="2" t="s">
        <v>259</v>
      </c>
      <c r="D20" s="2" t="s">
        <v>353</v>
      </c>
      <c r="E20" s="2" t="s">
        <v>347</v>
      </c>
      <c r="F20" s="13">
        <v>43289</v>
      </c>
      <c r="G20" s="76">
        <v>43289.641197962963</v>
      </c>
      <c r="H20" s="2" t="s">
        <v>35</v>
      </c>
      <c r="I20" s="2" t="s">
        <v>293</v>
      </c>
      <c r="J20" t="s">
        <v>37</v>
      </c>
      <c r="K20" t="s">
        <v>194</v>
      </c>
      <c r="L20" t="s">
        <v>321</v>
      </c>
      <c r="M20" t="s">
        <v>167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10</v>
      </c>
      <c r="B21" s="2">
        <v>70221</v>
      </c>
      <c r="C21" s="2" t="s">
        <v>259</v>
      </c>
      <c r="D21" s="2" t="s">
        <v>348</v>
      </c>
      <c r="E21" s="2" t="s">
        <v>351</v>
      </c>
      <c r="F21" s="13">
        <v>43289</v>
      </c>
      <c r="G21" s="76">
        <v>43289.699899375002</v>
      </c>
      <c r="H21" t="s">
        <v>32</v>
      </c>
      <c r="I21" t="s">
        <v>33</v>
      </c>
      <c r="J21" t="s">
        <v>39</v>
      </c>
      <c r="K21" t="s">
        <v>115</v>
      </c>
      <c r="L21" t="s">
        <v>321</v>
      </c>
      <c r="M21" t="s">
        <v>167</v>
      </c>
      <c r="O21" s="2"/>
      <c r="S21" s="2"/>
      <c r="U21" s="2"/>
      <c r="V21" s="2"/>
      <c r="W21" s="2"/>
      <c r="X21" s="2"/>
      <c r="Y21" s="2"/>
    </row>
    <row r="22" spans="1:25" x14ac:dyDescent="0.2">
      <c r="A22" s="2">
        <v>11</v>
      </c>
      <c r="B22" s="2">
        <v>70222</v>
      </c>
      <c r="C22" s="2" t="s">
        <v>259</v>
      </c>
      <c r="D22" s="2" t="s">
        <v>352</v>
      </c>
      <c r="E22" s="2" t="s">
        <v>349</v>
      </c>
      <c r="F22" s="13">
        <v>43289</v>
      </c>
      <c r="G22" s="76">
        <v>43289.790200833333</v>
      </c>
      <c r="H22" t="s">
        <v>169</v>
      </c>
      <c r="I22" t="s">
        <v>170</v>
      </c>
      <c r="J22" t="s">
        <v>32</v>
      </c>
      <c r="K22" t="s">
        <v>33</v>
      </c>
      <c r="L22" t="s">
        <v>39</v>
      </c>
      <c r="M22" t="s">
        <v>115</v>
      </c>
      <c r="O22" s="2"/>
      <c r="S22" s="2"/>
      <c r="U22" s="2"/>
      <c r="V22" s="2"/>
      <c r="W22" s="2"/>
      <c r="X22" s="2"/>
      <c r="Y22" s="2"/>
    </row>
    <row r="23" spans="1:25" x14ac:dyDescent="0.2">
      <c r="A23" s="2">
        <v>12</v>
      </c>
      <c r="B23" s="2">
        <v>70615</v>
      </c>
      <c r="C23" s="2" t="s">
        <v>355</v>
      </c>
      <c r="D23" s="2" t="s">
        <v>356</v>
      </c>
      <c r="E23" s="2" t="s">
        <v>358</v>
      </c>
      <c r="F23" s="13">
        <v>43289</v>
      </c>
      <c r="G23" s="76">
        <v>43289.650630787037</v>
      </c>
      <c r="H23" t="s">
        <v>37</v>
      </c>
      <c r="I23" t="s">
        <v>279</v>
      </c>
      <c r="O23" s="2"/>
      <c r="S23" s="2"/>
      <c r="U23" s="2"/>
      <c r="V23" s="2"/>
      <c r="W23" s="2"/>
      <c r="X23" s="2"/>
      <c r="Y23" s="2"/>
    </row>
    <row r="24" spans="1:25" x14ac:dyDescent="0.2">
      <c r="A24" s="2">
        <v>13</v>
      </c>
      <c r="B24" s="2">
        <v>70617</v>
      </c>
      <c r="C24" s="2" t="s">
        <v>355</v>
      </c>
      <c r="D24" s="2" t="s">
        <v>368</v>
      </c>
      <c r="E24" s="2" t="s">
        <v>357</v>
      </c>
      <c r="F24" s="13">
        <v>43289</v>
      </c>
      <c r="G24" s="76">
        <v>43291.106605995374</v>
      </c>
      <c r="H24" t="s">
        <v>24</v>
      </c>
      <c r="I24" t="s">
        <v>54</v>
      </c>
      <c r="O24" s="2"/>
      <c r="S24" s="2"/>
      <c r="U24" s="2"/>
      <c r="V24" s="2"/>
      <c r="W24" s="2"/>
      <c r="X24" s="2"/>
      <c r="Y24" s="2"/>
    </row>
    <row r="25" spans="1:25" x14ac:dyDescent="0.2">
      <c r="A25" s="2">
        <v>14</v>
      </c>
      <c r="B25" s="2">
        <v>70715</v>
      </c>
      <c r="C25" s="2" t="s">
        <v>258</v>
      </c>
      <c r="D25" s="2" t="s">
        <v>359</v>
      </c>
      <c r="E25" s="2" t="s">
        <v>361</v>
      </c>
      <c r="F25" s="13">
        <v>43289</v>
      </c>
      <c r="G25" s="76">
        <v>43289.652516018519</v>
      </c>
      <c r="H25" t="s">
        <v>37</v>
      </c>
      <c r="I25" t="s">
        <v>279</v>
      </c>
      <c r="K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>
        <v>15</v>
      </c>
      <c r="B26" s="2">
        <v>70717</v>
      </c>
      <c r="C26" s="2" t="s">
        <v>258</v>
      </c>
      <c r="D26" s="2" t="s">
        <v>369</v>
      </c>
      <c r="E26" s="2" t="s">
        <v>360</v>
      </c>
      <c r="F26" s="13">
        <v>43289</v>
      </c>
      <c r="G26" s="76">
        <v>43291.104877905091</v>
      </c>
      <c r="H26" t="s">
        <v>24</v>
      </c>
      <c r="I26" t="s">
        <v>54</v>
      </c>
      <c r="K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 t="s">
        <v>370</v>
      </c>
      <c r="B27" s="2"/>
      <c r="C27" s="2"/>
      <c r="D27" s="2"/>
      <c r="E27" s="2"/>
      <c r="F27" s="13"/>
      <c r="G27" s="76"/>
      <c r="K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G28" s="76"/>
      <c r="K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>
        <v>1</v>
      </c>
      <c r="B29" s="2">
        <v>71537</v>
      </c>
      <c r="C29" s="2" t="s">
        <v>137</v>
      </c>
      <c r="D29" s="2" t="s">
        <v>371</v>
      </c>
      <c r="E29" s="2" t="s">
        <v>372</v>
      </c>
      <c r="F29" s="13">
        <v>43290</v>
      </c>
      <c r="G29" s="76">
        <v>43291.062220497683</v>
      </c>
      <c r="H29" t="s">
        <v>39</v>
      </c>
      <c r="I29" t="s">
        <v>115</v>
      </c>
      <c r="K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>
        <v>2</v>
      </c>
      <c r="B30" s="2">
        <v>71538</v>
      </c>
      <c r="C30" s="2" t="s">
        <v>137</v>
      </c>
      <c r="D30" s="2" t="s">
        <v>373</v>
      </c>
      <c r="E30" s="2" t="s">
        <v>374</v>
      </c>
      <c r="F30" s="13">
        <v>43290</v>
      </c>
      <c r="G30" s="76">
        <v>43290.94857572917</v>
      </c>
      <c r="H30" t="s">
        <v>11</v>
      </c>
      <c r="I30" t="s">
        <v>100</v>
      </c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3</v>
      </c>
      <c r="B31" s="2">
        <v>71539</v>
      </c>
      <c r="C31" s="2" t="s">
        <v>137</v>
      </c>
      <c r="D31" s="2" t="s">
        <v>375</v>
      </c>
      <c r="E31" s="2" t="s">
        <v>376</v>
      </c>
      <c r="F31" s="13">
        <v>43290</v>
      </c>
      <c r="G31" s="76">
        <v>43290.948825879626</v>
      </c>
      <c r="H31" t="s">
        <v>321</v>
      </c>
      <c r="I31" t="s">
        <v>167</v>
      </c>
      <c r="K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4</v>
      </c>
      <c r="B32" s="2">
        <v>71540</v>
      </c>
      <c r="C32" s="2" t="s">
        <v>137</v>
      </c>
      <c r="D32" s="2" t="s">
        <v>377</v>
      </c>
      <c r="E32" s="2" t="s">
        <v>378</v>
      </c>
      <c r="F32" s="13">
        <v>43290</v>
      </c>
      <c r="G32" s="76">
        <v>43290.994176388886</v>
      </c>
      <c r="H32" t="s">
        <v>32</v>
      </c>
      <c r="I32" t="s">
        <v>33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5</v>
      </c>
      <c r="B33" s="2">
        <v>71541</v>
      </c>
      <c r="C33" s="2" t="s">
        <v>137</v>
      </c>
      <c r="D33" s="2" t="s">
        <v>379</v>
      </c>
      <c r="E33" s="2" t="s">
        <v>380</v>
      </c>
      <c r="F33" s="13">
        <v>43290</v>
      </c>
      <c r="G33" s="76">
        <v>43290.95029212963</v>
      </c>
      <c r="H33" t="s">
        <v>35</v>
      </c>
      <c r="I33" t="s">
        <v>293</v>
      </c>
      <c r="K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6</v>
      </c>
      <c r="B34" s="2">
        <v>71542</v>
      </c>
      <c r="C34" s="2" t="s">
        <v>137</v>
      </c>
      <c r="D34" s="2" t="s">
        <v>381</v>
      </c>
      <c r="E34" s="2" t="s">
        <v>363</v>
      </c>
      <c r="F34" s="13">
        <v>43290</v>
      </c>
      <c r="G34" s="76">
        <v>43291.482110555553</v>
      </c>
      <c r="H34" t="s">
        <v>30</v>
      </c>
      <c r="I34" t="s">
        <v>49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7</v>
      </c>
      <c r="B35" s="2">
        <v>71543</v>
      </c>
      <c r="C35" s="2" t="s">
        <v>137</v>
      </c>
      <c r="D35" s="2" t="s">
        <v>382</v>
      </c>
      <c r="E35" s="2" t="s">
        <v>383</v>
      </c>
      <c r="F35" s="13">
        <v>43290</v>
      </c>
      <c r="G35" s="76">
        <v>43291.011964351848</v>
      </c>
      <c r="H35" t="s">
        <v>37</v>
      </c>
      <c r="I35" t="s">
        <v>279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>
        <v>8</v>
      </c>
      <c r="B36" s="2">
        <v>71544</v>
      </c>
      <c r="C36" s="2" t="s">
        <v>137</v>
      </c>
      <c r="D36" s="2" t="s">
        <v>384</v>
      </c>
      <c r="E36" s="2" t="s">
        <v>385</v>
      </c>
      <c r="F36" s="13">
        <v>43290</v>
      </c>
      <c r="G36" s="76">
        <v>43290.984280034725</v>
      </c>
      <c r="H36" t="s">
        <v>0</v>
      </c>
      <c r="I36" t="s">
        <v>151</v>
      </c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>
        <v>9</v>
      </c>
      <c r="B37" s="2">
        <v>71545</v>
      </c>
      <c r="C37" s="2" t="s">
        <v>137</v>
      </c>
      <c r="D37" s="2" t="s">
        <v>362</v>
      </c>
      <c r="E37" s="2" t="s">
        <v>386</v>
      </c>
      <c r="F37" s="13">
        <v>43290</v>
      </c>
      <c r="G37" s="76">
        <v>43290.925439166669</v>
      </c>
      <c r="H37" t="s">
        <v>169</v>
      </c>
      <c r="I37" t="s">
        <v>170</v>
      </c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13"/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>
        <v>1</v>
      </c>
      <c r="B39" s="2">
        <v>71632</v>
      </c>
      <c r="C39" s="2" t="s">
        <v>143</v>
      </c>
      <c r="D39" s="2" t="s">
        <v>387</v>
      </c>
      <c r="E39" s="2" t="s">
        <v>388</v>
      </c>
      <c r="F39" s="13">
        <v>43291</v>
      </c>
      <c r="G39" s="76">
        <v>43291.976858414353</v>
      </c>
      <c r="H39" t="s">
        <v>32</v>
      </c>
      <c r="I39" t="s">
        <v>33</v>
      </c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>
        <v>2</v>
      </c>
      <c r="B40" s="2">
        <v>71633</v>
      </c>
      <c r="C40" s="2" t="s">
        <v>143</v>
      </c>
      <c r="D40" s="2" t="s">
        <v>389</v>
      </c>
      <c r="E40" s="2" t="s">
        <v>390</v>
      </c>
      <c r="F40" s="13">
        <v>43291</v>
      </c>
      <c r="G40" s="76">
        <v>43291.958725937497</v>
      </c>
      <c r="H40" t="s">
        <v>35</v>
      </c>
      <c r="I40" t="s">
        <v>293</v>
      </c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>
        <v>3</v>
      </c>
      <c r="B41" s="2">
        <v>71634</v>
      </c>
      <c r="C41" s="2" t="s">
        <v>143</v>
      </c>
      <c r="D41" s="2" t="s">
        <v>391</v>
      </c>
      <c r="E41" s="2" t="s">
        <v>392</v>
      </c>
      <c r="F41" s="13">
        <v>43291</v>
      </c>
      <c r="G41" s="76">
        <v>43291.954534895835</v>
      </c>
      <c r="H41" t="s">
        <v>32</v>
      </c>
      <c r="I41" t="s">
        <v>213</v>
      </c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>
        <v>4</v>
      </c>
      <c r="B42" s="2">
        <v>71635</v>
      </c>
      <c r="C42" s="2" t="s">
        <v>143</v>
      </c>
      <c r="D42" s="2" t="s">
        <v>393</v>
      </c>
      <c r="E42" s="2" t="s">
        <v>364</v>
      </c>
      <c r="F42" s="13">
        <v>43291</v>
      </c>
      <c r="G42" s="76">
        <v>43291.987788831022</v>
      </c>
      <c r="H42" t="s">
        <v>11</v>
      </c>
      <c r="I42" t="s">
        <v>100</v>
      </c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>
        <v>5</v>
      </c>
      <c r="B43" s="2">
        <v>71636</v>
      </c>
      <c r="C43" s="2" t="s">
        <v>143</v>
      </c>
      <c r="D43" s="2" t="s">
        <v>394</v>
      </c>
      <c r="E43" s="2" t="s">
        <v>395</v>
      </c>
      <c r="F43" s="13">
        <v>43291</v>
      </c>
      <c r="G43" s="76">
        <v>43291.99799773148</v>
      </c>
      <c r="H43" t="s">
        <v>0</v>
      </c>
      <c r="I43" t="s">
        <v>31</v>
      </c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>
        <v>6</v>
      </c>
      <c r="B44" s="2">
        <v>71637</v>
      </c>
      <c r="C44" s="2" t="s">
        <v>143</v>
      </c>
      <c r="D44" s="2" t="s">
        <v>396</v>
      </c>
      <c r="E44" s="2" t="s">
        <v>397</v>
      </c>
      <c r="F44" s="13">
        <v>43291</v>
      </c>
      <c r="G44" s="76">
        <v>43291.92625103009</v>
      </c>
      <c r="H44" t="s">
        <v>169</v>
      </c>
      <c r="I44" t="s">
        <v>170</v>
      </c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>
        <v>7</v>
      </c>
      <c r="B45" s="2">
        <v>71638</v>
      </c>
      <c r="C45" s="2" t="s">
        <v>143</v>
      </c>
      <c r="D45" s="2" t="s">
        <v>398</v>
      </c>
      <c r="E45" s="2" t="s">
        <v>399</v>
      </c>
      <c r="F45" s="13">
        <v>43291</v>
      </c>
      <c r="G45" s="63"/>
      <c r="H45" t="s">
        <v>24</v>
      </c>
      <c r="I45" t="s">
        <v>54</v>
      </c>
      <c r="K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>
        <v>8</v>
      </c>
      <c r="B46" s="2">
        <v>71639</v>
      </c>
      <c r="C46" s="2" t="s">
        <v>143</v>
      </c>
      <c r="D46" s="2" t="s">
        <v>400</v>
      </c>
      <c r="E46" s="2" t="s">
        <v>365</v>
      </c>
      <c r="F46" s="13">
        <v>43291</v>
      </c>
      <c r="G46" s="63"/>
      <c r="H46" t="s">
        <v>39</v>
      </c>
      <c r="I46" t="s">
        <v>115</v>
      </c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G47" s="63"/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>
        <v>1</v>
      </c>
      <c r="B48" s="2">
        <v>71728</v>
      </c>
      <c r="C48" s="2" t="s">
        <v>144</v>
      </c>
      <c r="D48" s="2" t="s">
        <v>401</v>
      </c>
      <c r="E48" s="2" t="s">
        <v>402</v>
      </c>
      <c r="F48" s="13">
        <v>43292</v>
      </c>
      <c r="G48" s="2"/>
      <c r="H48" t="s">
        <v>35</v>
      </c>
      <c r="I48" t="s">
        <v>293</v>
      </c>
      <c r="J48" t="s">
        <v>415</v>
      </c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>
        <v>2</v>
      </c>
      <c r="B49" s="2">
        <v>71729</v>
      </c>
      <c r="C49" s="2" t="s">
        <v>144</v>
      </c>
      <c r="D49" s="2" t="s">
        <v>403</v>
      </c>
      <c r="E49" s="2" t="s">
        <v>404</v>
      </c>
      <c r="F49" s="13">
        <v>43292</v>
      </c>
      <c r="G49" s="76">
        <v>43293.06207777778</v>
      </c>
      <c r="H49" t="s">
        <v>24</v>
      </c>
      <c r="I49" t="s">
        <v>54</v>
      </c>
      <c r="J49" t="s">
        <v>415</v>
      </c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>
        <v>3</v>
      </c>
      <c r="B50" s="2">
        <v>71730</v>
      </c>
      <c r="C50" s="2" t="s">
        <v>144</v>
      </c>
      <c r="D50" s="2" t="s">
        <v>405</v>
      </c>
      <c r="E50" s="2" t="s">
        <v>406</v>
      </c>
      <c r="F50" s="13">
        <v>43292</v>
      </c>
      <c r="G50" s="76">
        <v>43292.929843020836</v>
      </c>
      <c r="H50" t="s">
        <v>0</v>
      </c>
      <c r="I50" t="s">
        <v>151</v>
      </c>
      <c r="J50" t="s">
        <v>415</v>
      </c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>
        <v>4</v>
      </c>
      <c r="B51" s="2">
        <v>71731</v>
      </c>
      <c r="C51" s="2" t="s">
        <v>144</v>
      </c>
      <c r="D51" s="2" t="s">
        <v>407</v>
      </c>
      <c r="E51" s="2" t="s">
        <v>408</v>
      </c>
      <c r="F51" s="13">
        <v>43292</v>
      </c>
      <c r="H51" t="s">
        <v>32</v>
      </c>
      <c r="I51" t="s">
        <v>213</v>
      </c>
      <c r="J51" t="s">
        <v>415</v>
      </c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>
        <v>5</v>
      </c>
      <c r="B52" s="2">
        <v>71732</v>
      </c>
      <c r="C52" s="2" t="s">
        <v>144</v>
      </c>
      <c r="D52" s="2" t="s">
        <v>409</v>
      </c>
      <c r="E52" s="2" t="s">
        <v>410</v>
      </c>
      <c r="F52" s="13">
        <v>43292</v>
      </c>
      <c r="G52" s="76">
        <v>43292.932156909723</v>
      </c>
      <c r="H52" t="s">
        <v>32</v>
      </c>
      <c r="I52" t="s">
        <v>33</v>
      </c>
      <c r="J52" t="s">
        <v>415</v>
      </c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>
        <v>6</v>
      </c>
      <c r="B53" s="2">
        <v>71733</v>
      </c>
      <c r="C53" s="2" t="s">
        <v>144</v>
      </c>
      <c r="D53" s="2" t="s">
        <v>411</v>
      </c>
      <c r="E53" s="2" t="s">
        <v>412</v>
      </c>
      <c r="F53" s="13">
        <v>43292</v>
      </c>
      <c r="G53" s="63"/>
      <c r="H53" t="s">
        <v>0</v>
      </c>
      <c r="I53" t="s">
        <v>31</v>
      </c>
      <c r="J53" t="s">
        <v>415</v>
      </c>
      <c r="K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>
        <v>7</v>
      </c>
      <c r="B54" s="2">
        <v>71734</v>
      </c>
      <c r="C54" s="2" t="s">
        <v>144</v>
      </c>
      <c r="D54" s="2" t="s">
        <v>413</v>
      </c>
      <c r="E54" s="2" t="s">
        <v>414</v>
      </c>
      <c r="F54" s="13">
        <v>43292</v>
      </c>
      <c r="G54" s="63"/>
      <c r="H54" t="s">
        <v>39</v>
      </c>
      <c r="I54" t="s">
        <v>115</v>
      </c>
      <c r="J54" t="s">
        <v>415</v>
      </c>
      <c r="K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 t="s">
        <v>370</v>
      </c>
      <c r="B55" s="2"/>
      <c r="C55" s="2"/>
      <c r="D55" s="2"/>
      <c r="E55" s="2"/>
      <c r="F55" s="13"/>
      <c r="G55" s="63"/>
      <c r="I55" s="2"/>
      <c r="K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G56" s="2"/>
      <c r="I56" s="2"/>
      <c r="K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G57" s="63"/>
      <c r="I57" s="2"/>
      <c r="K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63"/>
      <c r="I58" s="2"/>
      <c r="K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G59" s="2"/>
      <c r="I59" s="2"/>
      <c r="K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G60" s="2"/>
      <c r="I60" s="2"/>
      <c r="K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G61" s="2"/>
      <c r="I61" s="2"/>
      <c r="K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G62" s="2"/>
      <c r="I62" s="2"/>
      <c r="K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G63" s="2"/>
      <c r="I63" s="2"/>
      <c r="K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G64" s="2"/>
      <c r="I64" s="2"/>
      <c r="K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G65" s="2"/>
      <c r="I65" s="2"/>
      <c r="K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G66" s="2"/>
      <c r="I66" s="2"/>
      <c r="K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G67" s="2"/>
      <c r="I67" s="2"/>
      <c r="K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G68" s="2"/>
      <c r="I68" s="2"/>
      <c r="K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G69" s="2"/>
      <c r="I69" s="2"/>
      <c r="K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G70" s="2"/>
      <c r="I70" s="2"/>
      <c r="K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G71" s="2"/>
      <c r="I71" s="2"/>
      <c r="K71" s="2"/>
      <c r="M71" s="2"/>
      <c r="N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G72" s="2"/>
      <c r="I72" s="2"/>
      <c r="K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G73" s="2"/>
      <c r="I73" s="2"/>
      <c r="K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G74" s="2"/>
      <c r="I74" s="2"/>
      <c r="K74" s="2"/>
      <c r="M74" s="2"/>
      <c r="N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G75" s="2"/>
      <c r="I75" s="2"/>
      <c r="K75" s="2"/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I76" s="2"/>
      <c r="K76" s="2"/>
      <c r="M76" s="2"/>
      <c r="N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I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I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I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I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I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I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I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I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I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I86" s="2"/>
      <c r="K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I87" s="2"/>
      <c r="K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H88" s="2"/>
      <c r="I88" s="2"/>
      <c r="K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H89" s="2"/>
      <c r="I89" s="2"/>
      <c r="K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H90" s="2"/>
      <c r="I90" s="2"/>
      <c r="K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H91" s="2"/>
      <c r="I91" s="2"/>
      <c r="K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H92" s="2"/>
      <c r="I92" s="2"/>
      <c r="K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H93" s="2"/>
      <c r="I93" s="2"/>
      <c r="K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H94" s="2"/>
      <c r="I94" s="2"/>
      <c r="K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H95" s="2"/>
      <c r="I95" s="2"/>
      <c r="K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H96" s="2"/>
      <c r="I96" s="2"/>
      <c r="K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H97" s="2"/>
      <c r="I97" s="2"/>
      <c r="K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K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K104" s="2"/>
      <c r="M104" s="2"/>
      <c r="N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K105" s="2"/>
      <c r="M105" s="2"/>
      <c r="N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K106" s="2"/>
      <c r="M106" s="2"/>
      <c r="N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K107" s="2"/>
      <c r="M107" s="2"/>
      <c r="N10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40" workbookViewId="0">
      <selection activeCell="I57" sqref="I57:J57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8" t="s">
        <v>66</v>
      </c>
      <c r="C2" s="78"/>
      <c r="D2" s="78"/>
      <c r="E2" s="79" t="s">
        <v>117</v>
      </c>
      <c r="F2" s="79"/>
      <c r="G2" s="27"/>
      <c r="H2" s="27"/>
      <c r="I2" s="79" t="s">
        <v>118</v>
      </c>
      <c r="J2" s="79"/>
    </row>
    <row r="3" spans="1:16" x14ac:dyDescent="0.2">
      <c r="A3" s="2" t="s">
        <v>257</v>
      </c>
      <c r="B3" s="2">
        <v>70015</v>
      </c>
      <c r="C3" t="s">
        <v>32</v>
      </c>
      <c r="D3" t="s">
        <v>33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>
        <v>70016</v>
      </c>
      <c r="C4" t="s">
        <v>11</v>
      </c>
      <c r="D4" t="s">
        <v>100</v>
      </c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>
        <v>70017</v>
      </c>
      <c r="C5" t="s">
        <v>11</v>
      </c>
      <c r="D5" t="s">
        <v>100</v>
      </c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>
        <v>71065</v>
      </c>
      <c r="C8" t="s">
        <v>32</v>
      </c>
      <c r="D8" t="s">
        <v>33</v>
      </c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>
        <v>71066</v>
      </c>
      <c r="C9" t="s">
        <v>169</v>
      </c>
      <c r="D9" t="s">
        <v>170</v>
      </c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>
        <v>71067</v>
      </c>
      <c r="C10" t="s">
        <v>32</v>
      </c>
      <c r="D10" t="s">
        <v>33</v>
      </c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70715</v>
      </c>
      <c r="C12" t="s">
        <v>37</v>
      </c>
      <c r="D12" t="s">
        <v>279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70717</v>
      </c>
      <c r="C13" t="s">
        <v>24</v>
      </c>
      <c r="D13" t="s">
        <v>54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>
        <v>70615</v>
      </c>
      <c r="C15" t="s">
        <v>37</v>
      </c>
      <c r="D15" t="s">
        <v>279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>
        <v>70617</v>
      </c>
      <c r="C16" t="s">
        <v>24</v>
      </c>
      <c r="D16" t="s">
        <v>54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>
        <v>70219</v>
      </c>
      <c r="C18" t="s">
        <v>35</v>
      </c>
      <c r="D18" t="s">
        <v>293</v>
      </c>
      <c r="E18" s="2">
        <v>70219</v>
      </c>
      <c r="F18" t="s">
        <v>37</v>
      </c>
      <c r="G18" t="s">
        <v>194</v>
      </c>
      <c r="H18" s="2">
        <v>70219</v>
      </c>
      <c r="I18" t="s">
        <v>39</v>
      </c>
      <c r="J18" t="s">
        <v>115</v>
      </c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>
        <v>70220</v>
      </c>
      <c r="C19" s="2" t="s">
        <v>35</v>
      </c>
      <c r="D19" s="2" t="s">
        <v>293</v>
      </c>
      <c r="E19" s="2">
        <v>70220</v>
      </c>
      <c r="F19" t="s">
        <v>37</v>
      </c>
      <c r="G19" t="s">
        <v>194</v>
      </c>
      <c r="H19" s="2">
        <v>70220</v>
      </c>
      <c r="I19" t="s">
        <v>321</v>
      </c>
      <c r="J19" t="s">
        <v>167</v>
      </c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>
        <v>70221</v>
      </c>
      <c r="C20" t="s">
        <v>32</v>
      </c>
      <c r="D20" t="s">
        <v>33</v>
      </c>
      <c r="E20" s="2">
        <v>70221</v>
      </c>
      <c r="F20" t="s">
        <v>39</v>
      </c>
      <c r="G20" t="s">
        <v>115</v>
      </c>
      <c r="H20" s="2">
        <v>70221</v>
      </c>
      <c r="I20" t="s">
        <v>321</v>
      </c>
      <c r="J20" t="s">
        <v>167</v>
      </c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>
        <v>70222</v>
      </c>
      <c r="C21" t="s">
        <v>169</v>
      </c>
      <c r="D21" t="s">
        <v>170</v>
      </c>
      <c r="E21" s="2">
        <v>70222</v>
      </c>
      <c r="F21" t="s">
        <v>32</v>
      </c>
      <c r="G21" t="s">
        <v>33</v>
      </c>
      <c r="H21" s="2">
        <v>70222</v>
      </c>
      <c r="I21" t="s">
        <v>39</v>
      </c>
      <c r="J21" t="s">
        <v>115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71537</v>
      </c>
      <c r="C23" t="s">
        <v>39</v>
      </c>
      <c r="D23" t="s">
        <v>115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71538</v>
      </c>
      <c r="C24" t="s">
        <v>11</v>
      </c>
      <c r="D24" t="s">
        <v>100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71539</v>
      </c>
      <c r="C25" t="s">
        <v>321</v>
      </c>
      <c r="D25" t="s">
        <v>167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71540</v>
      </c>
      <c r="C26" t="s">
        <v>32</v>
      </c>
      <c r="D26" t="s">
        <v>33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71541</v>
      </c>
      <c r="C27" t="s">
        <v>35</v>
      </c>
      <c r="D27" t="s">
        <v>293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71542</v>
      </c>
      <c r="C28" t="s">
        <v>30</v>
      </c>
      <c r="D28" t="s">
        <v>49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71543</v>
      </c>
      <c r="C29" t="s">
        <v>37</v>
      </c>
      <c r="D29" t="s">
        <v>279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71544</v>
      </c>
      <c r="C30" t="s">
        <v>0</v>
      </c>
      <c r="D30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>
        <v>71545</v>
      </c>
      <c r="C31" t="s">
        <v>169</v>
      </c>
      <c r="D31" t="s">
        <v>170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>
        <v>71632</v>
      </c>
      <c r="C35" t="s">
        <v>32</v>
      </c>
      <c r="D35" t="s">
        <v>33</v>
      </c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>
        <v>71633</v>
      </c>
      <c r="C36" t="s">
        <v>35</v>
      </c>
      <c r="D36" t="s">
        <v>293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>
        <v>71634</v>
      </c>
      <c r="C37" t="s">
        <v>32</v>
      </c>
      <c r="D37" t="s">
        <v>213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>
        <v>71635</v>
      </c>
      <c r="C38" t="s">
        <v>11</v>
      </c>
      <c r="D38" t="s">
        <v>100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>
        <v>71636</v>
      </c>
      <c r="C39" t="s">
        <v>0</v>
      </c>
      <c r="D39" t="s">
        <v>31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>
        <v>71637</v>
      </c>
      <c r="C40" t="s">
        <v>169</v>
      </c>
      <c r="D40" t="s">
        <v>170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>
        <v>71638</v>
      </c>
      <c r="C41" t="s">
        <v>24</v>
      </c>
      <c r="D41" t="s">
        <v>54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>
        <v>71639</v>
      </c>
      <c r="C42" t="s">
        <v>39</v>
      </c>
      <c r="D42" t="s">
        <v>115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71728</v>
      </c>
      <c r="C46" t="s">
        <v>35</v>
      </c>
      <c r="D46" t="s">
        <v>293</v>
      </c>
      <c r="E46" s="2" t="s">
        <v>416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71729</v>
      </c>
      <c r="C47" t="s">
        <v>24</v>
      </c>
      <c r="D47" t="s">
        <v>54</v>
      </c>
      <c r="E47" s="2" t="s">
        <v>416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2">
        <v>71730</v>
      </c>
      <c r="C48" t="s">
        <v>0</v>
      </c>
      <c r="D48" t="s">
        <v>151</v>
      </c>
      <c r="E48" s="2" t="s">
        <v>416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2">
        <v>71731</v>
      </c>
      <c r="C49" t="s">
        <v>32</v>
      </c>
      <c r="D49" t="s">
        <v>213</v>
      </c>
      <c r="E49" s="2" t="s">
        <v>416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2">
        <v>71732</v>
      </c>
      <c r="C50" t="s">
        <v>32</v>
      </c>
      <c r="D50" t="s">
        <v>33</v>
      </c>
      <c r="E50" s="2" t="s">
        <v>416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2">
        <v>71733</v>
      </c>
      <c r="C51" t="s">
        <v>0</v>
      </c>
      <c r="D51" t="s">
        <v>31</v>
      </c>
      <c r="E51" s="2" t="s">
        <v>416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>
        <v>71734</v>
      </c>
      <c r="C52" t="s">
        <v>39</v>
      </c>
      <c r="D52" t="s">
        <v>115</v>
      </c>
      <c r="E52" s="2" t="s">
        <v>416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70115</v>
      </c>
      <c r="C55" t="s">
        <v>99</v>
      </c>
      <c r="D55" t="s">
        <v>23</v>
      </c>
      <c r="E55" s="2">
        <v>70115</v>
      </c>
      <c r="F55" t="s">
        <v>43</v>
      </c>
      <c r="G55" t="s">
        <v>44</v>
      </c>
      <c r="H55" s="2">
        <v>70115</v>
      </c>
      <c r="I55" t="s">
        <v>249</v>
      </c>
      <c r="J55" s="2" t="s">
        <v>250</v>
      </c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70116</v>
      </c>
      <c r="C56" t="s">
        <v>43</v>
      </c>
      <c r="D56" t="s">
        <v>44</v>
      </c>
      <c r="E56" s="2">
        <v>70116</v>
      </c>
      <c r="F56" t="s">
        <v>0</v>
      </c>
      <c r="G56" t="s">
        <v>151</v>
      </c>
      <c r="H56" s="2">
        <v>70116</v>
      </c>
      <c r="I56" t="s">
        <v>221</v>
      </c>
      <c r="J56" t="s">
        <v>151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70117</v>
      </c>
      <c r="C57" t="s">
        <v>87</v>
      </c>
      <c r="D57" t="s">
        <v>60</v>
      </c>
      <c r="E57" s="2">
        <v>70117</v>
      </c>
      <c r="F57" t="s">
        <v>17</v>
      </c>
      <c r="G57" t="s">
        <v>18</v>
      </c>
      <c r="H57" s="2">
        <v>70117</v>
      </c>
      <c r="I57" t="s">
        <v>249</v>
      </c>
      <c r="J57" s="2" t="s">
        <v>250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70171</v>
      </c>
      <c r="C58" t="s">
        <v>0</v>
      </c>
      <c r="D58" t="s">
        <v>31</v>
      </c>
      <c r="E58" s="2">
        <v>70171</v>
      </c>
      <c r="F58" t="s">
        <v>17</v>
      </c>
      <c r="G58" t="s">
        <v>18</v>
      </c>
      <c r="H58" s="2">
        <v>70171</v>
      </c>
      <c r="I58" t="s">
        <v>85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70172</v>
      </c>
      <c r="C59" t="s">
        <v>37</v>
      </c>
      <c r="D59" t="s">
        <v>276</v>
      </c>
      <c r="E59" s="2">
        <v>70172</v>
      </c>
      <c r="F59" t="s">
        <v>30</v>
      </c>
      <c r="G59" t="s">
        <v>49</v>
      </c>
      <c r="H59" s="2">
        <v>70172</v>
      </c>
      <c r="I59" t="s">
        <v>367</v>
      </c>
      <c r="J59" t="s">
        <v>197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70173</v>
      </c>
      <c r="C60" t="s">
        <v>37</v>
      </c>
      <c r="D60" t="s">
        <v>276</v>
      </c>
      <c r="E60" s="2">
        <v>70173</v>
      </c>
      <c r="F60" t="s">
        <v>99</v>
      </c>
      <c r="G60" t="s">
        <v>23</v>
      </c>
      <c r="H60" s="2">
        <v>70173</v>
      </c>
      <c r="I60" t="s">
        <v>249</v>
      </c>
      <c r="J60" t="s">
        <v>250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>
        <v>70174</v>
      </c>
      <c r="C61" t="s">
        <v>32</v>
      </c>
      <c r="D61" t="s">
        <v>33</v>
      </c>
      <c r="E61" s="2">
        <v>70174</v>
      </c>
      <c r="F61" t="s">
        <v>37</v>
      </c>
      <c r="G61" t="s">
        <v>276</v>
      </c>
      <c r="H61" s="2">
        <v>70174</v>
      </c>
      <c r="I61" t="s">
        <v>0</v>
      </c>
      <c r="J61" t="s">
        <v>31</v>
      </c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8" t="s">
        <v>133</v>
      </c>
      <c r="D1" s="78"/>
      <c r="E1" s="3"/>
      <c r="F1" s="3"/>
      <c r="G1" s="3"/>
      <c r="H1" s="4"/>
      <c r="I1" s="78" t="s">
        <v>134</v>
      </c>
      <c r="J1" s="78"/>
      <c r="K1" s="78"/>
      <c r="L1" s="78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11 18 payroll'!$AM$7)+AG1+(Q1*20)+(V1*D1)+(R1*25)+(M1*15)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11 18 payroll'!$AM$7)+AG2+(Q2*20)+(V2*D2)+(R2*25)+(M2*15)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239"/>
  <sheetViews>
    <sheetView tabSelected="1" topLeftCell="A142" zoomScaleNormal="100" workbookViewId="0">
      <selection activeCell="F151" sqref="F151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10" width="10.42578125" customWidth="1"/>
    <col min="11" max="11" width="14" customWidth="1"/>
    <col min="12" max="12" width="11.28515625" customWidth="1"/>
    <col min="13" max="14" width="12.5703125" customWidth="1"/>
    <col min="15" max="15" width="20.85546875" customWidth="1"/>
    <col min="31" max="31" width="18.140625" customWidth="1"/>
    <col min="34" max="34" width="10.28515625" bestFit="1" customWidth="1"/>
    <col min="35" max="35" width="11.28515625" bestFit="1" customWidth="1"/>
    <col min="36" max="36" width="11.28515625" customWidth="1"/>
    <col min="37" max="37" width="11.85546875" customWidth="1"/>
  </cols>
  <sheetData>
    <row r="1" spans="1:40" ht="13.5" thickBot="1" x14ac:dyDescent="0.25">
      <c r="A1" s="1">
        <v>43292</v>
      </c>
      <c r="AK1" s="6" t="s">
        <v>69</v>
      </c>
      <c r="AL1" s="6" t="s">
        <v>66</v>
      </c>
      <c r="AM1" s="6" t="s">
        <v>70</v>
      </c>
    </row>
    <row r="2" spans="1:40" ht="27" thickTop="1" thickBot="1" x14ac:dyDescent="0.25">
      <c r="A2">
        <v>0</v>
      </c>
      <c r="F2" s="81" t="s">
        <v>310</v>
      </c>
      <c r="G2" s="82"/>
      <c r="H2" s="82"/>
      <c r="I2" s="82"/>
      <c r="J2" s="83" t="s">
        <v>417</v>
      </c>
      <c r="K2" s="73" t="s">
        <v>312</v>
      </c>
      <c r="L2" s="73" t="s">
        <v>313</v>
      </c>
      <c r="M2" s="75" t="s">
        <v>314</v>
      </c>
      <c r="N2" s="74"/>
      <c r="O2" s="52" t="s">
        <v>157</v>
      </c>
      <c r="P2" s="51"/>
      <c r="Q2" s="35"/>
      <c r="R2" s="35"/>
      <c r="S2" s="35"/>
      <c r="T2" s="36"/>
      <c r="U2" s="37" t="s">
        <v>315</v>
      </c>
      <c r="V2" s="36"/>
      <c r="W2" s="36"/>
      <c r="X2" s="36"/>
      <c r="Y2" s="80"/>
      <c r="Z2" s="80"/>
      <c r="AA2" s="80"/>
      <c r="AB2" s="38"/>
      <c r="AC2" s="39" t="s">
        <v>86</v>
      </c>
      <c r="AD2" s="6" t="s">
        <v>77</v>
      </c>
      <c r="AE2" s="6" t="s">
        <v>71</v>
      </c>
      <c r="AF2" s="6" t="s">
        <v>82</v>
      </c>
      <c r="AG2" s="8" t="s">
        <v>84</v>
      </c>
      <c r="AH2" s="10" t="s">
        <v>84</v>
      </c>
      <c r="AI2" s="10" t="s">
        <v>84</v>
      </c>
      <c r="AJ2" s="62"/>
      <c r="AK2">
        <v>8</v>
      </c>
      <c r="AL2" s="5">
        <v>29</v>
      </c>
      <c r="AM2" s="5">
        <v>25</v>
      </c>
    </row>
    <row r="3" spans="1:40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4" t="s">
        <v>309</v>
      </c>
      <c r="J3" s="84">
        <v>25</v>
      </c>
      <c r="K3" s="64"/>
      <c r="L3" s="64"/>
      <c r="M3" s="64"/>
      <c r="N3" s="64" t="s">
        <v>318</v>
      </c>
      <c r="O3" s="50" t="s">
        <v>158</v>
      </c>
      <c r="P3" s="34" t="s">
        <v>66</v>
      </c>
      <c r="Q3" s="34" t="s">
        <v>66</v>
      </c>
      <c r="R3" s="34" t="s">
        <v>66</v>
      </c>
      <c r="S3" s="34" t="s">
        <v>80</v>
      </c>
      <c r="T3" s="6" t="s">
        <v>67</v>
      </c>
      <c r="U3" s="6" t="s">
        <v>68</v>
      </c>
      <c r="V3" s="6" t="s">
        <v>72</v>
      </c>
      <c r="W3" s="6" t="s">
        <v>73</v>
      </c>
      <c r="X3" s="9" t="s">
        <v>81</v>
      </c>
      <c r="Y3" s="6" t="s">
        <v>74</v>
      </c>
      <c r="Z3" s="6" t="s">
        <v>75</v>
      </c>
      <c r="AA3" s="17" t="s">
        <v>104</v>
      </c>
      <c r="AB3" s="23" t="s">
        <v>112</v>
      </c>
      <c r="AC3" s="6" t="s">
        <v>81</v>
      </c>
      <c r="AD3" s="6" t="s">
        <v>78</v>
      </c>
      <c r="AE3" s="6" t="s">
        <v>79</v>
      </c>
      <c r="AG3" s="10">
        <v>1</v>
      </c>
      <c r="AH3" s="10">
        <v>2</v>
      </c>
      <c r="AI3" s="10">
        <v>3</v>
      </c>
      <c r="AJ3" s="62"/>
      <c r="AK3">
        <v>7</v>
      </c>
      <c r="AL3" s="5">
        <v>34</v>
      </c>
      <c r="AM3" s="5">
        <v>27</v>
      </c>
    </row>
    <row r="4" spans="1:40" x14ac:dyDescent="0.2">
      <c r="A4" s="65" t="s">
        <v>30</v>
      </c>
      <c r="B4" s="65" t="s">
        <v>49</v>
      </c>
      <c r="C4" s="66">
        <v>8</v>
      </c>
      <c r="D4" s="67">
        <v>29</v>
      </c>
      <c r="E4" s="67">
        <v>25</v>
      </c>
      <c r="F4" s="28">
        <v>71542</v>
      </c>
      <c r="G4" s="28"/>
      <c r="H4" s="28"/>
      <c r="I4">
        <f>COUNT(F4:H4)</f>
        <v>1</v>
      </c>
      <c r="L4" s="2"/>
      <c r="N4">
        <f>SUM(K4:M4)</f>
        <v>0</v>
      </c>
      <c r="S4">
        <f t="shared" ref="S4:S35" si="0">COUNT(P4:R4)</f>
        <v>0</v>
      </c>
      <c r="T4" s="2">
        <v>70172</v>
      </c>
      <c r="U4" s="2"/>
      <c r="V4" s="2"/>
      <c r="W4" s="2"/>
      <c r="X4" s="2">
        <f t="shared" ref="X4:X35" si="1">COUNT(T4:W4)</f>
        <v>1</v>
      </c>
      <c r="Y4" s="2"/>
      <c r="Z4" s="2"/>
      <c r="AA4" s="2"/>
      <c r="AB4" s="2"/>
      <c r="AC4" s="2">
        <f t="shared" ref="AC4:AC67" si="2">COUNT(Y4:AB4)</f>
        <v>0</v>
      </c>
      <c r="AD4" s="11"/>
      <c r="AE4" s="12">
        <f>+(I4*$AM$9)+(N4*$AM$10)+(O4*$AM$11)+(S4*D4)+(X4*E4)+(AC4*$AM$11)+(J4*25)</f>
        <v>75</v>
      </c>
      <c r="AF4" s="65" t="s">
        <v>83</v>
      </c>
      <c r="AG4" s="13">
        <v>43293</v>
      </c>
      <c r="AH4" s="11"/>
      <c r="AI4" s="13"/>
      <c r="AJ4" s="13"/>
      <c r="AK4">
        <v>6</v>
      </c>
      <c r="AL4" s="5">
        <v>40</v>
      </c>
      <c r="AM4" s="5">
        <v>29</v>
      </c>
    </row>
    <row r="5" spans="1:40" x14ac:dyDescent="0.2">
      <c r="A5" s="65" t="s">
        <v>224</v>
      </c>
      <c r="B5" s="65" t="s">
        <v>197</v>
      </c>
      <c r="C5" s="66">
        <v>8</v>
      </c>
      <c r="D5" s="67">
        <v>29</v>
      </c>
      <c r="E5" s="67">
        <v>25</v>
      </c>
      <c r="F5" s="29"/>
      <c r="I5">
        <f t="shared" ref="I5:I68" si="3">COUNT(F5:H5)</f>
        <v>0</v>
      </c>
      <c r="L5" s="2"/>
      <c r="N5">
        <f t="shared" ref="N5:N68" si="4">SUM(K5:M5)</f>
        <v>0</v>
      </c>
      <c r="S5">
        <f t="shared" si="0"/>
        <v>0</v>
      </c>
      <c r="T5" s="2">
        <v>70172</v>
      </c>
      <c r="U5" s="2"/>
      <c r="V5" s="2"/>
      <c r="W5" s="2"/>
      <c r="X5" s="2">
        <f t="shared" si="1"/>
        <v>1</v>
      </c>
      <c r="Y5" s="2"/>
      <c r="Z5" s="2"/>
      <c r="AA5" s="2"/>
      <c r="AB5" s="2"/>
      <c r="AC5" s="2">
        <f t="shared" si="2"/>
        <v>0</v>
      </c>
      <c r="AD5" s="11"/>
      <c r="AE5" s="12">
        <f t="shared" ref="AE5:AE68" si="5">+(I5*$AM$9)+(N5*$AM$10)+(O5*$AM$11)+(S5*D5)+(X5*E5)+(AC5*$AM$11)+(J5*25)</f>
        <v>25</v>
      </c>
      <c r="AF5" s="65" t="s">
        <v>83</v>
      </c>
      <c r="AG5" s="13">
        <v>43293</v>
      </c>
      <c r="AH5" s="11"/>
      <c r="AI5" s="13"/>
      <c r="AJ5" s="13"/>
      <c r="AK5">
        <v>5</v>
      </c>
      <c r="AL5" s="5">
        <v>47</v>
      </c>
      <c r="AM5" s="5">
        <v>32</v>
      </c>
    </row>
    <row r="6" spans="1:40" x14ac:dyDescent="0.2">
      <c r="A6" s="65" t="s">
        <v>266</v>
      </c>
      <c r="B6" s="65" t="s">
        <v>197</v>
      </c>
      <c r="C6" s="66">
        <v>8</v>
      </c>
      <c r="D6" s="67">
        <v>29</v>
      </c>
      <c r="E6" s="67">
        <v>25</v>
      </c>
      <c r="I6">
        <f t="shared" si="3"/>
        <v>0</v>
      </c>
      <c r="L6" s="2"/>
      <c r="N6">
        <f t="shared" si="4"/>
        <v>0</v>
      </c>
      <c r="S6">
        <f t="shared" si="0"/>
        <v>0</v>
      </c>
      <c r="T6" s="2"/>
      <c r="U6" s="2"/>
      <c r="V6" s="2"/>
      <c r="W6" s="2"/>
      <c r="X6" s="2">
        <f t="shared" si="1"/>
        <v>0</v>
      </c>
      <c r="Y6" s="2"/>
      <c r="Z6" s="2"/>
      <c r="AA6" s="2"/>
      <c r="AB6" s="2"/>
      <c r="AC6" s="2">
        <f t="shared" si="2"/>
        <v>0</v>
      </c>
      <c r="AD6" s="11"/>
      <c r="AE6" s="12">
        <f t="shared" si="5"/>
        <v>0</v>
      </c>
      <c r="AF6" s="65" t="s">
        <v>83</v>
      </c>
      <c r="AG6" s="13"/>
      <c r="AH6" s="11"/>
      <c r="AI6" s="13"/>
      <c r="AJ6" s="13"/>
      <c r="AK6">
        <v>4</v>
      </c>
      <c r="AL6" s="5">
        <v>55</v>
      </c>
      <c r="AM6" s="5">
        <v>35</v>
      </c>
    </row>
    <row r="7" spans="1:40" x14ac:dyDescent="0.2">
      <c r="A7" s="65" t="s">
        <v>178</v>
      </c>
      <c r="B7" s="65" t="s">
        <v>65</v>
      </c>
      <c r="C7" s="66">
        <v>8</v>
      </c>
      <c r="D7" s="67">
        <v>29</v>
      </c>
      <c r="E7" s="67">
        <v>25</v>
      </c>
      <c r="I7">
        <f t="shared" si="3"/>
        <v>0</v>
      </c>
      <c r="L7" s="2"/>
      <c r="N7">
        <f t="shared" si="4"/>
        <v>0</v>
      </c>
      <c r="S7">
        <f t="shared" si="0"/>
        <v>0</v>
      </c>
      <c r="T7" s="2"/>
      <c r="U7" s="2"/>
      <c r="V7" s="2"/>
      <c r="W7" s="2"/>
      <c r="X7" s="2">
        <f t="shared" si="1"/>
        <v>0</v>
      </c>
      <c r="Y7" s="2"/>
      <c r="Z7" s="2"/>
      <c r="AA7" s="2"/>
      <c r="AB7" s="2"/>
      <c r="AC7" s="2">
        <f t="shared" si="2"/>
        <v>0</v>
      </c>
      <c r="AD7" s="11"/>
      <c r="AE7" s="12">
        <f t="shared" si="5"/>
        <v>0</v>
      </c>
      <c r="AF7" s="65" t="s">
        <v>195</v>
      </c>
      <c r="AG7" s="13"/>
      <c r="AH7" s="11"/>
      <c r="AI7" s="13"/>
      <c r="AJ7" s="13"/>
      <c r="AK7" t="s">
        <v>85</v>
      </c>
      <c r="AM7" s="5">
        <v>25</v>
      </c>
    </row>
    <row r="8" spans="1:40" x14ac:dyDescent="0.2">
      <c r="A8" s="65" t="s">
        <v>1</v>
      </c>
      <c r="B8" s="65" t="s">
        <v>65</v>
      </c>
      <c r="C8" s="66">
        <v>7</v>
      </c>
      <c r="D8" s="67">
        <v>34</v>
      </c>
      <c r="E8" s="67">
        <v>27</v>
      </c>
      <c r="I8">
        <f t="shared" si="3"/>
        <v>0</v>
      </c>
      <c r="L8" s="2"/>
      <c r="N8">
        <f t="shared" si="4"/>
        <v>0</v>
      </c>
      <c r="S8">
        <f t="shared" si="0"/>
        <v>0</v>
      </c>
      <c r="T8" s="2"/>
      <c r="U8" s="2"/>
      <c r="V8" s="2"/>
      <c r="W8" s="2"/>
      <c r="X8" s="2">
        <f t="shared" si="1"/>
        <v>0</v>
      </c>
      <c r="Y8" s="2"/>
      <c r="Z8" s="2"/>
      <c r="AA8" s="2"/>
      <c r="AB8" s="2"/>
      <c r="AC8" s="2">
        <f t="shared" si="2"/>
        <v>0</v>
      </c>
      <c r="AD8" s="11"/>
      <c r="AE8" s="12">
        <f t="shared" si="5"/>
        <v>0</v>
      </c>
      <c r="AF8" s="65" t="s">
        <v>83</v>
      </c>
      <c r="AG8" s="13"/>
      <c r="AH8" s="11"/>
      <c r="AI8" s="13"/>
      <c r="AJ8" s="13"/>
    </row>
    <row r="9" spans="1:40" x14ac:dyDescent="0.2">
      <c r="A9" s="65" t="s">
        <v>87</v>
      </c>
      <c r="B9" s="65" t="s">
        <v>65</v>
      </c>
      <c r="C9" s="66">
        <v>8</v>
      </c>
      <c r="D9" s="67">
        <v>29</v>
      </c>
      <c r="E9" s="67">
        <v>25</v>
      </c>
      <c r="F9" s="58"/>
      <c r="I9">
        <f t="shared" si="3"/>
        <v>0</v>
      </c>
      <c r="L9" s="2"/>
      <c r="N9">
        <f t="shared" si="4"/>
        <v>0</v>
      </c>
      <c r="S9">
        <f t="shared" si="0"/>
        <v>0</v>
      </c>
      <c r="T9" s="2"/>
      <c r="U9" s="2"/>
      <c r="V9" s="2"/>
      <c r="W9" s="2"/>
      <c r="X9" s="2">
        <f t="shared" si="1"/>
        <v>0</v>
      </c>
      <c r="Y9" s="2"/>
      <c r="Z9" s="2"/>
      <c r="AA9" s="2"/>
      <c r="AB9" s="2"/>
      <c r="AC9" s="2">
        <f t="shared" si="2"/>
        <v>0</v>
      </c>
      <c r="AD9" s="11"/>
      <c r="AE9" s="12">
        <f t="shared" si="5"/>
        <v>0</v>
      </c>
      <c r="AF9" s="65" t="s">
        <v>83</v>
      </c>
      <c r="AG9" s="1"/>
      <c r="AH9" s="12"/>
      <c r="AI9" s="13"/>
      <c r="AJ9" s="13"/>
      <c r="AK9" t="s">
        <v>140</v>
      </c>
      <c r="AM9" s="5">
        <v>50</v>
      </c>
      <c r="AN9" t="s">
        <v>141</v>
      </c>
    </row>
    <row r="10" spans="1:40" x14ac:dyDescent="0.2">
      <c r="A10" s="66" t="s">
        <v>267</v>
      </c>
      <c r="B10" s="66" t="s">
        <v>268</v>
      </c>
      <c r="C10" s="66">
        <v>8</v>
      </c>
      <c r="D10" s="67">
        <v>29</v>
      </c>
      <c r="E10" s="67">
        <v>25</v>
      </c>
      <c r="I10">
        <f t="shared" si="3"/>
        <v>0</v>
      </c>
      <c r="L10" s="2"/>
      <c r="N10">
        <f t="shared" si="4"/>
        <v>0</v>
      </c>
      <c r="S10">
        <f t="shared" si="0"/>
        <v>0</v>
      </c>
      <c r="T10" s="2"/>
      <c r="U10" s="2"/>
      <c r="V10" s="2"/>
      <c r="W10" s="2"/>
      <c r="X10" s="2">
        <f t="shared" si="1"/>
        <v>0</v>
      </c>
      <c r="Y10" s="2"/>
      <c r="Z10" s="2"/>
      <c r="AA10" s="2"/>
      <c r="AB10" s="2"/>
      <c r="AC10" s="2">
        <f t="shared" si="2"/>
        <v>0</v>
      </c>
      <c r="AD10" s="11"/>
      <c r="AE10" s="12">
        <f t="shared" si="5"/>
        <v>0</v>
      </c>
      <c r="AF10" s="65" t="s">
        <v>83</v>
      </c>
      <c r="AG10" s="13"/>
      <c r="AH10" s="11"/>
      <c r="AI10" s="11"/>
      <c r="AJ10" s="11"/>
      <c r="AK10" t="s">
        <v>319</v>
      </c>
      <c r="AM10" s="5">
        <v>30</v>
      </c>
      <c r="AN10" t="s">
        <v>142</v>
      </c>
    </row>
    <row r="11" spans="1:40" x14ac:dyDescent="0.2">
      <c r="A11" s="65" t="s">
        <v>177</v>
      </c>
      <c r="B11" s="65" t="s">
        <v>226</v>
      </c>
      <c r="C11" s="66">
        <v>6</v>
      </c>
      <c r="D11" s="68">
        <v>40</v>
      </c>
      <c r="E11" s="68">
        <v>29</v>
      </c>
      <c r="I11">
        <f t="shared" si="3"/>
        <v>0</v>
      </c>
      <c r="L11" s="2"/>
      <c r="N11">
        <f t="shared" si="4"/>
        <v>0</v>
      </c>
      <c r="S11">
        <f t="shared" si="0"/>
        <v>0</v>
      </c>
      <c r="T11" s="2"/>
      <c r="U11" s="2"/>
      <c r="V11" s="2"/>
      <c r="W11" s="2"/>
      <c r="X11" s="2">
        <f t="shared" si="1"/>
        <v>0</v>
      </c>
      <c r="Y11" s="2"/>
      <c r="Z11" s="2"/>
      <c r="AA11" s="2"/>
      <c r="AB11" s="2"/>
      <c r="AC11" s="2">
        <f t="shared" si="2"/>
        <v>0</v>
      </c>
      <c r="AD11" s="11"/>
      <c r="AE11" s="12">
        <f t="shared" si="5"/>
        <v>0</v>
      </c>
      <c r="AF11" s="65" t="s">
        <v>83</v>
      </c>
      <c r="AG11" s="13"/>
      <c r="AH11" s="11"/>
      <c r="AI11" s="13"/>
      <c r="AJ11" s="13"/>
      <c r="AK11" t="s">
        <v>85</v>
      </c>
      <c r="AM11" s="5">
        <v>25</v>
      </c>
    </row>
    <row r="12" spans="1:40" x14ac:dyDescent="0.2">
      <c r="A12" s="28" t="s">
        <v>269</v>
      </c>
      <c r="B12" s="28" t="s">
        <v>270</v>
      </c>
      <c r="C12" s="29">
        <v>8</v>
      </c>
      <c r="D12" s="67">
        <v>29</v>
      </c>
      <c r="E12" s="67">
        <v>25</v>
      </c>
      <c r="I12">
        <f t="shared" si="3"/>
        <v>0</v>
      </c>
      <c r="L12" s="2"/>
      <c r="N12">
        <f t="shared" si="4"/>
        <v>0</v>
      </c>
      <c r="S12">
        <f t="shared" si="0"/>
        <v>0</v>
      </c>
      <c r="T12" s="2"/>
      <c r="U12" s="2"/>
      <c r="V12" s="2"/>
      <c r="W12" s="2"/>
      <c r="X12" s="2">
        <f t="shared" si="1"/>
        <v>0</v>
      </c>
      <c r="Y12" s="2"/>
      <c r="Z12" s="2"/>
      <c r="AA12" s="2"/>
      <c r="AB12" s="2"/>
      <c r="AC12" s="2">
        <f t="shared" si="2"/>
        <v>0</v>
      </c>
      <c r="AD12" s="11"/>
      <c r="AE12" s="12">
        <f t="shared" si="5"/>
        <v>0</v>
      </c>
      <c r="AF12" s="28" t="s">
        <v>83</v>
      </c>
      <c r="AG12" s="57"/>
      <c r="AH12" s="11"/>
      <c r="AI12" s="13"/>
      <c r="AJ12" s="13"/>
      <c r="AK12" t="s">
        <v>262</v>
      </c>
      <c r="AM12" s="5">
        <v>25</v>
      </c>
      <c r="AN12" t="s">
        <v>142</v>
      </c>
    </row>
    <row r="13" spans="1:40" x14ac:dyDescent="0.2">
      <c r="A13" s="65" t="s">
        <v>198</v>
      </c>
      <c r="B13" s="65" t="s">
        <v>199</v>
      </c>
      <c r="C13" s="66">
        <v>8</v>
      </c>
      <c r="D13" s="67">
        <v>29</v>
      </c>
      <c r="E13" s="67">
        <v>25</v>
      </c>
      <c r="H13" s="2"/>
      <c r="I13">
        <f t="shared" si="3"/>
        <v>0</v>
      </c>
      <c r="K13" s="2"/>
      <c r="M13" s="2"/>
      <c r="N13">
        <f t="shared" si="4"/>
        <v>0</v>
      </c>
      <c r="S13">
        <f t="shared" si="0"/>
        <v>0</v>
      </c>
      <c r="T13" s="2"/>
      <c r="U13" s="2"/>
      <c r="V13" s="2"/>
      <c r="W13" s="2"/>
      <c r="X13" s="2">
        <f t="shared" si="1"/>
        <v>0</v>
      </c>
      <c r="Y13" s="2"/>
      <c r="Z13" s="2"/>
      <c r="AA13" s="2"/>
      <c r="AB13" s="2"/>
      <c r="AC13" s="2">
        <f t="shared" si="2"/>
        <v>0</v>
      </c>
      <c r="AD13" s="11"/>
      <c r="AE13" s="12">
        <f t="shared" si="5"/>
        <v>0</v>
      </c>
      <c r="AF13" s="28" t="s">
        <v>307</v>
      </c>
      <c r="AG13" s="57"/>
      <c r="AH13" s="11"/>
      <c r="AI13" s="13"/>
      <c r="AJ13" s="13"/>
      <c r="AK13" t="s">
        <v>311</v>
      </c>
      <c r="AM13" s="5">
        <v>30</v>
      </c>
    </row>
    <row r="14" spans="1:40" x14ac:dyDescent="0.2">
      <c r="A14" s="65" t="s">
        <v>200</v>
      </c>
      <c r="B14" s="65" t="s">
        <v>199</v>
      </c>
      <c r="C14" s="66">
        <v>8</v>
      </c>
      <c r="D14" s="67">
        <v>29</v>
      </c>
      <c r="E14" s="67">
        <v>25</v>
      </c>
      <c r="I14">
        <f t="shared" si="3"/>
        <v>0</v>
      </c>
      <c r="N14">
        <f t="shared" si="4"/>
        <v>0</v>
      </c>
      <c r="S14">
        <f t="shared" si="0"/>
        <v>0</v>
      </c>
      <c r="T14" s="2"/>
      <c r="U14" s="2"/>
      <c r="V14" s="2"/>
      <c r="W14" s="2"/>
      <c r="X14" s="2">
        <f t="shared" si="1"/>
        <v>0</v>
      </c>
      <c r="Y14" s="2"/>
      <c r="Z14" s="2"/>
      <c r="AA14" s="2"/>
      <c r="AB14" s="2"/>
      <c r="AC14" s="2">
        <f t="shared" si="2"/>
        <v>0</v>
      </c>
      <c r="AD14" s="11"/>
      <c r="AE14" s="12">
        <f t="shared" si="5"/>
        <v>0</v>
      </c>
      <c r="AF14" s="65" t="s">
        <v>83</v>
      </c>
      <c r="AG14" s="13"/>
      <c r="AH14" s="11"/>
      <c r="AI14" s="13"/>
      <c r="AJ14" s="13"/>
    </row>
    <row r="15" spans="1:40" x14ac:dyDescent="0.2">
      <c r="A15" s="65" t="s">
        <v>227</v>
      </c>
      <c r="B15" s="65" t="s">
        <v>228</v>
      </c>
      <c r="C15" s="66">
        <v>7</v>
      </c>
      <c r="D15" s="67">
        <v>34</v>
      </c>
      <c r="E15" s="67">
        <v>27</v>
      </c>
      <c r="I15">
        <f t="shared" si="3"/>
        <v>0</v>
      </c>
      <c r="K15" s="2"/>
      <c r="N15">
        <f t="shared" si="4"/>
        <v>0</v>
      </c>
      <c r="S15">
        <f t="shared" si="0"/>
        <v>0</v>
      </c>
      <c r="T15" s="2"/>
      <c r="U15" s="2"/>
      <c r="V15" s="2"/>
      <c r="W15" s="2"/>
      <c r="X15" s="2">
        <f t="shared" si="1"/>
        <v>0</v>
      </c>
      <c r="Y15" s="2"/>
      <c r="Z15" s="2"/>
      <c r="AA15" s="2"/>
      <c r="AB15" s="2"/>
      <c r="AC15" s="2">
        <f t="shared" si="2"/>
        <v>0</v>
      </c>
      <c r="AD15" s="11"/>
      <c r="AE15" s="12">
        <f t="shared" si="5"/>
        <v>0</v>
      </c>
      <c r="AF15" s="65" t="s">
        <v>83</v>
      </c>
      <c r="AG15" s="13"/>
      <c r="AH15" s="11"/>
      <c r="AI15" s="13"/>
      <c r="AJ15" s="13"/>
    </row>
    <row r="16" spans="1:40" x14ac:dyDescent="0.2">
      <c r="A16" s="65" t="s">
        <v>148</v>
      </c>
      <c r="B16" s="65" t="s">
        <v>149</v>
      </c>
      <c r="C16" s="66">
        <v>8</v>
      </c>
      <c r="D16" s="67">
        <v>29</v>
      </c>
      <c r="E16" s="67">
        <v>25</v>
      </c>
      <c r="I16">
        <f t="shared" si="3"/>
        <v>0</v>
      </c>
      <c r="K16" s="2"/>
      <c r="M16" s="2"/>
      <c r="N16">
        <f t="shared" si="4"/>
        <v>0</v>
      </c>
      <c r="S16">
        <f t="shared" si="0"/>
        <v>0</v>
      </c>
      <c r="T16" s="2"/>
      <c r="U16" s="2"/>
      <c r="V16" s="2"/>
      <c r="W16" s="2"/>
      <c r="X16" s="2">
        <f t="shared" si="1"/>
        <v>0</v>
      </c>
      <c r="Y16" s="2"/>
      <c r="Z16" s="2"/>
      <c r="AA16" s="2"/>
      <c r="AB16" s="2"/>
      <c r="AC16" s="2">
        <f t="shared" si="2"/>
        <v>0</v>
      </c>
      <c r="AD16" s="11"/>
      <c r="AE16" s="12">
        <f t="shared" si="5"/>
        <v>0</v>
      </c>
      <c r="AF16" s="65" t="s">
        <v>83</v>
      </c>
      <c r="AG16" s="13"/>
      <c r="AH16" s="11"/>
      <c r="AI16" s="13"/>
      <c r="AJ16" s="13"/>
    </row>
    <row r="17" spans="1:36" x14ac:dyDescent="0.2">
      <c r="A17" s="65" t="s">
        <v>166</v>
      </c>
      <c r="B17" s="65" t="s">
        <v>149</v>
      </c>
      <c r="C17" s="66">
        <v>8</v>
      </c>
      <c r="D17" s="67">
        <v>29</v>
      </c>
      <c r="E17" s="67">
        <v>25</v>
      </c>
      <c r="I17">
        <f t="shared" si="3"/>
        <v>0</v>
      </c>
      <c r="K17" s="2"/>
      <c r="N17">
        <f t="shared" si="4"/>
        <v>0</v>
      </c>
      <c r="S17">
        <f t="shared" si="0"/>
        <v>0</v>
      </c>
      <c r="T17" s="2"/>
      <c r="U17" s="2"/>
      <c r="V17" s="2"/>
      <c r="W17" s="2"/>
      <c r="X17" s="2">
        <f t="shared" si="1"/>
        <v>0</v>
      </c>
      <c r="Y17" s="2"/>
      <c r="Z17" s="2"/>
      <c r="AA17" s="2"/>
      <c r="AB17" s="2"/>
      <c r="AC17" s="2">
        <f t="shared" si="2"/>
        <v>0</v>
      </c>
      <c r="AD17" s="11"/>
      <c r="AE17" s="12">
        <f t="shared" si="5"/>
        <v>0</v>
      </c>
      <c r="AF17" s="65" t="s">
        <v>255</v>
      </c>
      <c r="AG17" s="13"/>
      <c r="AH17" s="11"/>
      <c r="AI17" s="13"/>
      <c r="AJ17" s="11"/>
    </row>
    <row r="18" spans="1:36" x14ac:dyDescent="0.2">
      <c r="A18" s="65" t="s">
        <v>201</v>
      </c>
      <c r="B18" s="65" t="s">
        <v>202</v>
      </c>
      <c r="C18" s="66">
        <v>8</v>
      </c>
      <c r="D18" s="67">
        <v>29</v>
      </c>
      <c r="E18" s="67">
        <v>25</v>
      </c>
      <c r="I18">
        <f t="shared" si="3"/>
        <v>0</v>
      </c>
      <c r="N18">
        <f t="shared" si="4"/>
        <v>0</v>
      </c>
      <c r="S18">
        <f t="shared" si="0"/>
        <v>0</v>
      </c>
      <c r="T18" s="2"/>
      <c r="U18" s="2"/>
      <c r="V18" s="2"/>
      <c r="W18" s="2"/>
      <c r="X18" s="2">
        <f t="shared" si="1"/>
        <v>0</v>
      </c>
      <c r="Y18" s="2"/>
      <c r="Z18" s="2"/>
      <c r="AA18" s="2"/>
      <c r="AB18" s="2"/>
      <c r="AC18" s="2">
        <f t="shared" si="2"/>
        <v>0</v>
      </c>
      <c r="AD18" s="11"/>
      <c r="AE18" s="12">
        <f t="shared" si="5"/>
        <v>0</v>
      </c>
      <c r="AF18" s="65" t="s">
        <v>83</v>
      </c>
      <c r="AG18" s="13"/>
      <c r="AH18" s="11"/>
      <c r="AI18" s="57"/>
      <c r="AJ18" s="57"/>
    </row>
    <row r="19" spans="1:36" x14ac:dyDescent="0.2">
      <c r="A19" s="65" t="s">
        <v>177</v>
      </c>
      <c r="B19" s="65" t="s">
        <v>271</v>
      </c>
      <c r="C19" s="66">
        <v>8</v>
      </c>
      <c r="D19" s="67">
        <v>28</v>
      </c>
      <c r="E19" s="67">
        <v>25</v>
      </c>
      <c r="F19" s="2"/>
      <c r="G19" s="2"/>
      <c r="H19" s="2"/>
      <c r="I19">
        <f t="shared" si="3"/>
        <v>0</v>
      </c>
      <c r="N19">
        <f t="shared" si="4"/>
        <v>0</v>
      </c>
      <c r="S19">
        <f t="shared" si="0"/>
        <v>0</v>
      </c>
      <c r="T19" s="2"/>
      <c r="U19" s="2"/>
      <c r="V19" s="2"/>
      <c r="W19" s="2"/>
      <c r="X19" s="2">
        <f t="shared" si="1"/>
        <v>0</v>
      </c>
      <c r="Y19" s="2"/>
      <c r="Z19" s="2"/>
      <c r="AA19" s="2"/>
      <c r="AB19" s="2"/>
      <c r="AC19" s="2">
        <f t="shared" si="2"/>
        <v>0</v>
      </c>
      <c r="AD19" s="11"/>
      <c r="AE19" s="12">
        <f t="shared" si="5"/>
        <v>0</v>
      </c>
      <c r="AF19" s="65" t="s">
        <v>83</v>
      </c>
      <c r="AG19" s="13"/>
      <c r="AH19" s="11"/>
      <c r="AI19" s="11"/>
      <c r="AJ19" s="11"/>
    </row>
    <row r="20" spans="1:36" x14ac:dyDescent="0.2">
      <c r="A20" s="65" t="s">
        <v>179</v>
      </c>
      <c r="B20" s="65" t="s">
        <v>180</v>
      </c>
      <c r="C20" s="66">
        <v>8</v>
      </c>
      <c r="D20" s="67">
        <v>29</v>
      </c>
      <c r="E20" s="67">
        <v>25</v>
      </c>
      <c r="F20" s="2"/>
      <c r="G20" s="2"/>
      <c r="I20">
        <f t="shared" si="3"/>
        <v>0</v>
      </c>
      <c r="N20">
        <f t="shared" si="4"/>
        <v>0</v>
      </c>
      <c r="S20">
        <f t="shared" si="0"/>
        <v>0</v>
      </c>
      <c r="T20" s="2"/>
      <c r="U20" s="2"/>
      <c r="V20" s="2"/>
      <c r="W20" s="2"/>
      <c r="X20" s="2">
        <f t="shared" si="1"/>
        <v>0</v>
      </c>
      <c r="Y20" s="2"/>
      <c r="Z20" s="2"/>
      <c r="AA20" s="2"/>
      <c r="AB20" s="2"/>
      <c r="AC20" s="2">
        <f t="shared" si="2"/>
        <v>0</v>
      </c>
      <c r="AD20" s="11"/>
      <c r="AE20" s="12">
        <f t="shared" si="5"/>
        <v>0</v>
      </c>
      <c r="AF20" s="65" t="s">
        <v>83</v>
      </c>
      <c r="AG20" s="13"/>
      <c r="AH20" s="11"/>
      <c r="AI20" s="13"/>
      <c r="AJ20" s="13"/>
    </row>
    <row r="21" spans="1:36" x14ac:dyDescent="0.2">
      <c r="A21" s="65" t="s">
        <v>203</v>
      </c>
      <c r="B21" s="65" t="s">
        <v>204</v>
      </c>
      <c r="C21" s="66">
        <v>6</v>
      </c>
      <c r="D21" s="67">
        <v>40</v>
      </c>
      <c r="E21" s="67">
        <v>29</v>
      </c>
      <c r="F21" s="2"/>
      <c r="G21" s="2"/>
      <c r="H21" s="2"/>
      <c r="I21">
        <f t="shared" si="3"/>
        <v>0</v>
      </c>
      <c r="N21">
        <f t="shared" si="4"/>
        <v>0</v>
      </c>
      <c r="S21">
        <f t="shared" si="0"/>
        <v>0</v>
      </c>
      <c r="T21" s="2"/>
      <c r="U21" s="2"/>
      <c r="V21" s="2"/>
      <c r="W21" s="2"/>
      <c r="X21" s="2">
        <f t="shared" si="1"/>
        <v>0</v>
      </c>
      <c r="Y21" s="2"/>
      <c r="Z21" s="2"/>
      <c r="AA21" s="2"/>
      <c r="AB21" s="2"/>
      <c r="AC21" s="2">
        <f t="shared" si="2"/>
        <v>0</v>
      </c>
      <c r="AD21" s="11"/>
      <c r="AE21" s="12">
        <f t="shared" si="5"/>
        <v>0</v>
      </c>
      <c r="AF21" s="65" t="s">
        <v>83</v>
      </c>
      <c r="AG21" s="13"/>
      <c r="AH21" s="11"/>
      <c r="AI21" s="13"/>
      <c r="AJ21" s="13"/>
    </row>
    <row r="22" spans="1:36" x14ac:dyDescent="0.2">
      <c r="A22" s="65" t="s">
        <v>161</v>
      </c>
      <c r="B22" s="65" t="s">
        <v>162</v>
      </c>
      <c r="C22" s="66">
        <v>8</v>
      </c>
      <c r="D22" s="67">
        <v>29</v>
      </c>
      <c r="E22" s="67">
        <v>25</v>
      </c>
      <c r="F22" s="2"/>
      <c r="G22" s="2"/>
      <c r="H22" s="2"/>
      <c r="I22">
        <f t="shared" si="3"/>
        <v>0</v>
      </c>
      <c r="N22">
        <f t="shared" si="4"/>
        <v>0</v>
      </c>
      <c r="S22">
        <f t="shared" si="0"/>
        <v>0</v>
      </c>
      <c r="T22" s="2"/>
      <c r="U22" s="2"/>
      <c r="V22" s="2"/>
      <c r="W22" s="2"/>
      <c r="X22" s="2">
        <f t="shared" si="1"/>
        <v>0</v>
      </c>
      <c r="Y22" s="2"/>
      <c r="Z22" s="2"/>
      <c r="AA22" s="2"/>
      <c r="AB22" s="2"/>
      <c r="AC22" s="2">
        <f t="shared" si="2"/>
        <v>0</v>
      </c>
      <c r="AD22" s="11"/>
      <c r="AE22" s="12">
        <f t="shared" si="5"/>
        <v>0</v>
      </c>
      <c r="AF22" s="65" t="s">
        <v>83</v>
      </c>
      <c r="AG22" s="13"/>
      <c r="AH22" s="11"/>
      <c r="AI22" s="13"/>
      <c r="AJ22" s="13"/>
    </row>
    <row r="23" spans="1:36" x14ac:dyDescent="0.2">
      <c r="A23" s="28" t="s">
        <v>168</v>
      </c>
      <c r="B23" s="28" t="s">
        <v>272</v>
      </c>
      <c r="C23" s="29">
        <v>8</v>
      </c>
      <c r="D23" s="67">
        <v>29</v>
      </c>
      <c r="E23" s="67">
        <v>25</v>
      </c>
      <c r="I23">
        <f t="shared" si="3"/>
        <v>0</v>
      </c>
      <c r="N23">
        <f t="shared" si="4"/>
        <v>0</v>
      </c>
      <c r="S23">
        <f t="shared" si="0"/>
        <v>0</v>
      </c>
      <c r="T23" s="2"/>
      <c r="U23" s="2"/>
      <c r="V23" s="2"/>
      <c r="W23" s="2"/>
      <c r="X23" s="2">
        <f t="shared" si="1"/>
        <v>0</v>
      </c>
      <c r="Y23" s="2"/>
      <c r="Z23" s="2"/>
      <c r="AA23" s="2"/>
      <c r="AB23" s="2"/>
      <c r="AC23" s="2">
        <f t="shared" si="2"/>
        <v>0</v>
      </c>
      <c r="AD23" s="11"/>
      <c r="AE23" s="12">
        <f t="shared" si="5"/>
        <v>0</v>
      </c>
      <c r="AF23" s="28" t="s">
        <v>83</v>
      </c>
      <c r="AG23" s="13"/>
      <c r="AH23" s="11"/>
      <c r="AI23" s="2"/>
      <c r="AJ23" s="2"/>
    </row>
    <row r="24" spans="1:36" x14ac:dyDescent="0.2">
      <c r="A24" s="65" t="s">
        <v>160</v>
      </c>
      <c r="B24" s="65" t="s">
        <v>159</v>
      </c>
      <c r="C24" s="66">
        <v>8</v>
      </c>
      <c r="D24" s="67">
        <v>29</v>
      </c>
      <c r="E24" s="67">
        <v>25</v>
      </c>
      <c r="F24" s="2"/>
      <c r="G24" s="2"/>
      <c r="H24" s="2"/>
      <c r="I24">
        <f t="shared" si="3"/>
        <v>0</v>
      </c>
      <c r="N24">
        <f t="shared" si="4"/>
        <v>0</v>
      </c>
      <c r="P24" s="2"/>
      <c r="S24">
        <f t="shared" si="0"/>
        <v>0</v>
      </c>
      <c r="T24" s="2"/>
      <c r="U24" s="2"/>
      <c r="V24" s="2"/>
      <c r="W24" s="2"/>
      <c r="X24" s="2">
        <f t="shared" si="1"/>
        <v>0</v>
      </c>
      <c r="Y24" s="2"/>
      <c r="Z24" s="2"/>
      <c r="AA24" s="2"/>
      <c r="AB24" s="2"/>
      <c r="AC24" s="2">
        <f t="shared" si="2"/>
        <v>0</v>
      </c>
      <c r="AD24" s="11"/>
      <c r="AE24" s="12">
        <f t="shared" si="5"/>
        <v>0</v>
      </c>
      <c r="AF24" s="65" t="s">
        <v>83</v>
      </c>
      <c r="AG24" s="13"/>
      <c r="AH24" s="11"/>
      <c r="AI24" s="13"/>
      <c r="AJ24" s="13"/>
    </row>
    <row r="25" spans="1:36" x14ac:dyDescent="0.2">
      <c r="A25" s="65" t="s">
        <v>47</v>
      </c>
      <c r="B25" s="65" t="s">
        <v>48</v>
      </c>
      <c r="C25" s="66">
        <v>7</v>
      </c>
      <c r="D25" s="67">
        <v>34</v>
      </c>
      <c r="E25" s="67">
        <v>27</v>
      </c>
      <c r="I25">
        <f t="shared" si="3"/>
        <v>0</v>
      </c>
      <c r="N25">
        <f t="shared" si="4"/>
        <v>0</v>
      </c>
      <c r="S25">
        <f t="shared" si="0"/>
        <v>0</v>
      </c>
      <c r="T25" s="2"/>
      <c r="U25" s="2"/>
      <c r="V25" s="2"/>
      <c r="W25" s="2"/>
      <c r="X25" s="2">
        <f t="shared" si="1"/>
        <v>0</v>
      </c>
      <c r="Y25" s="2"/>
      <c r="Z25" s="2"/>
      <c r="AA25" s="2"/>
      <c r="AB25" s="2"/>
      <c r="AC25" s="2">
        <f t="shared" si="2"/>
        <v>0</v>
      </c>
      <c r="AD25" s="11"/>
      <c r="AE25" s="12">
        <f t="shared" si="5"/>
        <v>0</v>
      </c>
      <c r="AF25" s="65" t="s">
        <v>83</v>
      </c>
      <c r="AG25" s="13"/>
      <c r="AH25" s="11"/>
      <c r="AI25" s="2"/>
      <c r="AJ25" s="2"/>
    </row>
    <row r="26" spans="1:36" x14ac:dyDescent="0.2">
      <c r="A26" s="28" t="s">
        <v>273</v>
      </c>
      <c r="B26" s="28" t="s">
        <v>274</v>
      </c>
      <c r="C26" s="29">
        <v>8</v>
      </c>
      <c r="D26" s="67">
        <v>29</v>
      </c>
      <c r="E26" s="67">
        <v>25</v>
      </c>
      <c r="I26">
        <f t="shared" si="3"/>
        <v>0</v>
      </c>
      <c r="N26">
        <f t="shared" si="4"/>
        <v>0</v>
      </c>
      <c r="S26">
        <f t="shared" si="0"/>
        <v>0</v>
      </c>
      <c r="T26" s="2"/>
      <c r="U26" s="2"/>
      <c r="V26" s="2"/>
      <c r="W26" s="2"/>
      <c r="X26" s="2">
        <f t="shared" si="1"/>
        <v>0</v>
      </c>
      <c r="Y26" s="2"/>
      <c r="Z26" s="2"/>
      <c r="AA26" s="2"/>
      <c r="AB26" s="2"/>
      <c r="AC26" s="2">
        <f t="shared" si="2"/>
        <v>0</v>
      </c>
      <c r="AD26" s="11"/>
      <c r="AE26" s="12">
        <f t="shared" si="5"/>
        <v>0</v>
      </c>
      <c r="AF26" s="28" t="s">
        <v>83</v>
      </c>
      <c r="AG26" s="57"/>
      <c r="AH26" s="11"/>
      <c r="AI26" s="13"/>
      <c r="AJ26" s="13"/>
    </row>
    <row r="27" spans="1:36" x14ac:dyDescent="0.2">
      <c r="A27" s="65" t="s">
        <v>14</v>
      </c>
      <c r="B27" s="65" t="s">
        <v>36</v>
      </c>
      <c r="C27" s="66">
        <v>7</v>
      </c>
      <c r="D27" s="67">
        <v>34</v>
      </c>
      <c r="E27" s="67">
        <v>27</v>
      </c>
      <c r="I27">
        <f t="shared" si="3"/>
        <v>0</v>
      </c>
      <c r="N27">
        <f t="shared" si="4"/>
        <v>0</v>
      </c>
      <c r="S27">
        <f t="shared" si="0"/>
        <v>0</v>
      </c>
      <c r="T27" s="2"/>
      <c r="U27" s="2"/>
      <c r="V27" s="2"/>
      <c r="W27" s="2"/>
      <c r="X27" s="2">
        <f t="shared" si="1"/>
        <v>0</v>
      </c>
      <c r="Y27" s="2"/>
      <c r="Z27" s="2"/>
      <c r="AA27" s="2"/>
      <c r="AB27" s="2"/>
      <c r="AC27" s="2">
        <f t="shared" si="2"/>
        <v>0</v>
      </c>
      <c r="AD27" s="11"/>
      <c r="AE27" s="12">
        <f t="shared" si="5"/>
        <v>0</v>
      </c>
      <c r="AF27" s="65" t="s">
        <v>83</v>
      </c>
      <c r="AG27" s="57"/>
      <c r="AH27" s="11"/>
      <c r="AI27" s="2"/>
      <c r="AJ27" s="2"/>
    </row>
    <row r="28" spans="1:36" x14ac:dyDescent="0.2">
      <c r="A28" s="65" t="s">
        <v>39</v>
      </c>
      <c r="B28" s="65" t="s">
        <v>61</v>
      </c>
      <c r="C28" s="66">
        <v>6</v>
      </c>
      <c r="D28" s="67">
        <v>40</v>
      </c>
      <c r="E28" s="67">
        <v>29</v>
      </c>
      <c r="I28">
        <f t="shared" si="3"/>
        <v>0</v>
      </c>
      <c r="N28">
        <f t="shared" si="4"/>
        <v>0</v>
      </c>
      <c r="P28" s="2"/>
      <c r="S28">
        <f t="shared" si="0"/>
        <v>0</v>
      </c>
      <c r="T28" s="2"/>
      <c r="U28" s="2"/>
      <c r="V28" s="2"/>
      <c r="W28" s="2"/>
      <c r="X28" s="2">
        <f t="shared" si="1"/>
        <v>0</v>
      </c>
      <c r="Y28" s="2"/>
      <c r="Z28" s="2"/>
      <c r="AA28" s="2"/>
      <c r="AB28" s="2"/>
      <c r="AC28" s="2">
        <f t="shared" si="2"/>
        <v>0</v>
      </c>
      <c r="AD28" s="11"/>
      <c r="AE28" s="12">
        <f t="shared" si="5"/>
        <v>0</v>
      </c>
      <c r="AF28" s="65" t="s">
        <v>83</v>
      </c>
      <c r="AG28" s="13"/>
      <c r="AH28" s="11"/>
      <c r="AI28" s="2"/>
      <c r="AJ28" s="2"/>
    </row>
    <row r="29" spans="1:36" x14ac:dyDescent="0.2">
      <c r="A29" s="65" t="s">
        <v>37</v>
      </c>
      <c r="B29" s="65" t="s">
        <v>229</v>
      </c>
      <c r="C29" s="66">
        <v>8</v>
      </c>
      <c r="D29" s="67">
        <v>29</v>
      </c>
      <c r="E29" s="67">
        <v>25</v>
      </c>
      <c r="H29" s="2"/>
      <c r="I29">
        <f t="shared" si="3"/>
        <v>0</v>
      </c>
      <c r="N29">
        <f t="shared" si="4"/>
        <v>0</v>
      </c>
      <c r="S29">
        <f t="shared" si="0"/>
        <v>0</v>
      </c>
      <c r="T29" s="2"/>
      <c r="U29" s="2"/>
      <c r="V29" s="2"/>
      <c r="W29" s="2"/>
      <c r="X29" s="2">
        <f t="shared" si="1"/>
        <v>0</v>
      </c>
      <c r="Y29" s="2"/>
      <c r="Z29" s="2"/>
      <c r="AA29" s="2"/>
      <c r="AB29" s="2"/>
      <c r="AC29" s="2">
        <f t="shared" si="2"/>
        <v>0</v>
      </c>
      <c r="AD29" s="11"/>
      <c r="AE29" s="12">
        <f t="shared" si="5"/>
        <v>0</v>
      </c>
      <c r="AF29" s="65" t="s">
        <v>83</v>
      </c>
      <c r="AG29" s="13"/>
      <c r="AH29" s="11"/>
      <c r="AI29" s="2"/>
      <c r="AJ29" s="2"/>
    </row>
    <row r="30" spans="1:36" x14ac:dyDescent="0.2">
      <c r="A30" s="65" t="s">
        <v>4</v>
      </c>
      <c r="B30" s="65" t="s">
        <v>5</v>
      </c>
      <c r="C30" s="66">
        <v>6</v>
      </c>
      <c r="D30" s="67">
        <v>40</v>
      </c>
      <c r="E30" s="67">
        <v>29</v>
      </c>
      <c r="I30">
        <f t="shared" si="3"/>
        <v>0</v>
      </c>
      <c r="N30">
        <f t="shared" si="4"/>
        <v>0</v>
      </c>
      <c r="S30">
        <f t="shared" si="0"/>
        <v>0</v>
      </c>
      <c r="T30" s="2"/>
      <c r="U30" s="2"/>
      <c r="V30" s="2"/>
      <c r="W30" s="2"/>
      <c r="X30" s="2">
        <f t="shared" si="1"/>
        <v>0</v>
      </c>
      <c r="Y30" s="2"/>
      <c r="Z30" s="2"/>
      <c r="AA30" s="2"/>
      <c r="AB30" s="2"/>
      <c r="AC30" s="2">
        <f t="shared" si="2"/>
        <v>0</v>
      </c>
      <c r="AD30" s="11"/>
      <c r="AE30" s="12">
        <f t="shared" si="5"/>
        <v>0</v>
      </c>
      <c r="AF30" s="65" t="s">
        <v>83</v>
      </c>
      <c r="AG30" s="13"/>
      <c r="AH30" s="11"/>
      <c r="AI30" s="2"/>
      <c r="AJ30" s="2"/>
    </row>
    <row r="31" spans="1:36" x14ac:dyDescent="0.2">
      <c r="A31" s="65" t="s">
        <v>267</v>
      </c>
      <c r="B31" s="65" t="s">
        <v>275</v>
      </c>
      <c r="C31" s="66">
        <v>7</v>
      </c>
      <c r="D31" s="67">
        <v>34</v>
      </c>
      <c r="E31" s="67">
        <v>27</v>
      </c>
      <c r="F31" s="2"/>
      <c r="G31" s="2"/>
      <c r="I31">
        <f t="shared" si="3"/>
        <v>0</v>
      </c>
      <c r="N31">
        <f t="shared" si="4"/>
        <v>0</v>
      </c>
      <c r="S31">
        <f t="shared" si="0"/>
        <v>0</v>
      </c>
      <c r="T31" s="2"/>
      <c r="U31" s="2"/>
      <c r="V31" s="2"/>
      <c r="W31" s="2"/>
      <c r="X31" s="2">
        <f t="shared" si="1"/>
        <v>0</v>
      </c>
      <c r="Y31" s="2"/>
      <c r="Z31" s="2"/>
      <c r="AA31" s="2"/>
      <c r="AB31" s="2"/>
      <c r="AC31" s="2">
        <f t="shared" si="2"/>
        <v>0</v>
      </c>
      <c r="AD31" s="11"/>
      <c r="AE31" s="12">
        <f t="shared" si="5"/>
        <v>0</v>
      </c>
      <c r="AF31" s="70" t="s">
        <v>83</v>
      </c>
      <c r="AG31" s="13"/>
      <c r="AH31" s="11"/>
      <c r="AI31" s="2"/>
      <c r="AJ31" s="2"/>
    </row>
    <row r="32" spans="1:36" x14ac:dyDescent="0.2">
      <c r="A32" s="28" t="s">
        <v>37</v>
      </c>
      <c r="B32" s="28" t="s">
        <v>276</v>
      </c>
      <c r="C32" s="29">
        <v>7</v>
      </c>
      <c r="D32" s="67">
        <v>34</v>
      </c>
      <c r="E32" s="67">
        <v>27</v>
      </c>
      <c r="F32" s="2"/>
      <c r="G32" s="2"/>
      <c r="H32" s="2"/>
      <c r="I32">
        <f t="shared" si="3"/>
        <v>0</v>
      </c>
      <c r="N32">
        <f t="shared" si="4"/>
        <v>0</v>
      </c>
      <c r="P32">
        <v>70172</v>
      </c>
      <c r="Q32">
        <v>70173</v>
      </c>
      <c r="S32">
        <f t="shared" si="0"/>
        <v>2</v>
      </c>
      <c r="T32" s="2">
        <v>70174</v>
      </c>
      <c r="U32" s="2"/>
      <c r="V32" s="2"/>
      <c r="W32" s="2"/>
      <c r="X32" s="2">
        <f t="shared" si="1"/>
        <v>1</v>
      </c>
      <c r="Y32" s="2"/>
      <c r="Z32" s="2"/>
      <c r="AA32" s="2"/>
      <c r="AB32" s="2"/>
      <c r="AC32" s="2">
        <f t="shared" si="2"/>
        <v>0</v>
      </c>
      <c r="AD32" s="11"/>
      <c r="AE32" s="12">
        <f t="shared" si="5"/>
        <v>95</v>
      </c>
      <c r="AF32" s="70" t="s">
        <v>83</v>
      </c>
      <c r="AG32" s="13">
        <v>43293</v>
      </c>
      <c r="AH32" s="11"/>
      <c r="AI32" s="2"/>
      <c r="AJ32" s="2"/>
    </row>
    <row r="33" spans="1:38" x14ac:dyDescent="0.2">
      <c r="A33" s="65" t="s">
        <v>30</v>
      </c>
      <c r="B33" s="65" t="s">
        <v>181</v>
      </c>
      <c r="C33" s="66">
        <v>8</v>
      </c>
      <c r="D33" s="67">
        <v>29</v>
      </c>
      <c r="E33" s="67">
        <v>25</v>
      </c>
      <c r="F33" s="2"/>
      <c r="G33" s="2"/>
      <c r="H33" s="2"/>
      <c r="I33">
        <f t="shared" si="3"/>
        <v>0</v>
      </c>
      <c r="N33">
        <f t="shared" si="4"/>
        <v>0</v>
      </c>
      <c r="S33">
        <f t="shared" si="0"/>
        <v>0</v>
      </c>
      <c r="T33" s="2"/>
      <c r="U33" s="2"/>
      <c r="V33" s="2"/>
      <c r="W33" s="2"/>
      <c r="X33" s="2">
        <f t="shared" si="1"/>
        <v>0</v>
      </c>
      <c r="Y33" s="2"/>
      <c r="Z33" s="2"/>
      <c r="AA33" s="2"/>
      <c r="AB33" s="2"/>
      <c r="AC33" s="2">
        <f t="shared" si="2"/>
        <v>0</v>
      </c>
      <c r="AD33" s="11"/>
      <c r="AE33" s="12">
        <f t="shared" si="5"/>
        <v>0</v>
      </c>
      <c r="AF33" s="65" t="s">
        <v>83</v>
      </c>
      <c r="AG33" s="13"/>
      <c r="AH33" s="11"/>
      <c r="AI33" s="13"/>
      <c r="AJ33" s="13"/>
    </row>
    <row r="34" spans="1:38" x14ac:dyDescent="0.2">
      <c r="A34" s="28" t="s">
        <v>277</v>
      </c>
      <c r="B34" s="28" t="s">
        <v>278</v>
      </c>
      <c r="C34" s="29">
        <v>5</v>
      </c>
      <c r="D34" s="67">
        <v>47</v>
      </c>
      <c r="E34" s="67">
        <v>32</v>
      </c>
      <c r="F34" s="2"/>
      <c r="G34" s="2"/>
      <c r="I34">
        <f t="shared" si="3"/>
        <v>0</v>
      </c>
      <c r="N34">
        <f t="shared" si="4"/>
        <v>0</v>
      </c>
      <c r="P34" s="2"/>
      <c r="S34">
        <f t="shared" si="0"/>
        <v>0</v>
      </c>
      <c r="T34" s="2"/>
      <c r="U34" s="2"/>
      <c r="V34" s="2"/>
      <c r="W34" s="2"/>
      <c r="X34" s="2">
        <f t="shared" si="1"/>
        <v>0</v>
      </c>
      <c r="Y34" s="2"/>
      <c r="Z34" s="2"/>
      <c r="AA34" s="2"/>
      <c r="AB34" s="2"/>
      <c r="AC34" s="2">
        <f t="shared" si="2"/>
        <v>0</v>
      </c>
      <c r="AD34" s="11">
        <v>0</v>
      </c>
      <c r="AE34" s="12">
        <f t="shared" si="5"/>
        <v>0</v>
      </c>
      <c r="AF34" s="71" t="s">
        <v>145</v>
      </c>
      <c r="AG34" s="11"/>
      <c r="AH34" s="11"/>
      <c r="AI34" s="2"/>
      <c r="AJ34" s="2"/>
    </row>
    <row r="35" spans="1:38" x14ac:dyDescent="0.2">
      <c r="A35" s="65" t="s">
        <v>230</v>
      </c>
      <c r="B35" s="65" t="s">
        <v>231</v>
      </c>
      <c r="C35" s="66">
        <v>8</v>
      </c>
      <c r="D35" s="67">
        <v>29</v>
      </c>
      <c r="E35" s="67">
        <v>25</v>
      </c>
      <c r="F35" s="2"/>
      <c r="G35" s="2"/>
      <c r="I35">
        <f t="shared" si="3"/>
        <v>0</v>
      </c>
      <c r="N35">
        <f t="shared" si="4"/>
        <v>0</v>
      </c>
      <c r="S35">
        <f t="shared" si="0"/>
        <v>0</v>
      </c>
      <c r="T35" s="2"/>
      <c r="U35" s="2"/>
      <c r="V35" s="2"/>
      <c r="W35" s="2"/>
      <c r="X35" s="2">
        <f t="shared" si="1"/>
        <v>0</v>
      </c>
      <c r="Y35" s="2"/>
      <c r="Z35" s="2"/>
      <c r="AA35" s="2"/>
      <c r="AB35" s="2"/>
      <c r="AC35" s="2">
        <f t="shared" si="2"/>
        <v>0</v>
      </c>
      <c r="AD35" s="11"/>
      <c r="AE35" s="12">
        <f t="shared" si="5"/>
        <v>0</v>
      </c>
      <c r="AF35" s="65" t="s">
        <v>256</v>
      </c>
      <c r="AG35" s="13"/>
      <c r="AH35" s="11"/>
      <c r="AI35" s="2"/>
      <c r="AJ35" s="2"/>
    </row>
    <row r="36" spans="1:38" x14ac:dyDescent="0.2">
      <c r="A36" s="65" t="s">
        <v>52</v>
      </c>
      <c r="B36" s="65" t="s">
        <v>53</v>
      </c>
      <c r="C36" s="66">
        <v>8</v>
      </c>
      <c r="D36" s="67">
        <v>29</v>
      </c>
      <c r="E36" s="67">
        <v>25</v>
      </c>
      <c r="I36">
        <f t="shared" si="3"/>
        <v>0</v>
      </c>
      <c r="N36">
        <f t="shared" si="4"/>
        <v>0</v>
      </c>
      <c r="P36" s="2"/>
      <c r="S36">
        <f t="shared" ref="S36:S67" si="6">COUNT(P36:R36)</f>
        <v>0</v>
      </c>
      <c r="T36" s="2"/>
      <c r="U36" s="2"/>
      <c r="V36" s="2"/>
      <c r="W36" s="2"/>
      <c r="X36" s="2">
        <f t="shared" ref="X36:X67" si="7">COUNT(T36:W36)</f>
        <v>0</v>
      </c>
      <c r="Y36" s="2"/>
      <c r="Z36" s="2"/>
      <c r="AA36" s="2"/>
      <c r="AB36" s="2"/>
      <c r="AC36" s="2">
        <f t="shared" si="2"/>
        <v>0</v>
      </c>
      <c r="AD36" s="11"/>
      <c r="AE36" s="12">
        <f t="shared" si="5"/>
        <v>0</v>
      </c>
      <c r="AF36" s="65" t="s">
        <v>83</v>
      </c>
      <c r="AG36" s="13"/>
      <c r="AH36" s="11"/>
      <c r="AI36" s="2"/>
      <c r="AJ36" s="2"/>
      <c r="AK36" s="33"/>
      <c r="AL36" s="1"/>
    </row>
    <row r="37" spans="1:38" x14ac:dyDescent="0.2">
      <c r="A37" s="65" t="s">
        <v>232</v>
      </c>
      <c r="B37" s="65" t="s">
        <v>233</v>
      </c>
      <c r="C37" s="66">
        <v>8</v>
      </c>
      <c r="D37" s="67">
        <v>29</v>
      </c>
      <c r="E37" s="67">
        <v>25</v>
      </c>
      <c r="H37" s="2"/>
      <c r="I37">
        <f t="shared" si="3"/>
        <v>0</v>
      </c>
      <c r="N37">
        <f t="shared" si="4"/>
        <v>0</v>
      </c>
      <c r="S37">
        <f t="shared" si="6"/>
        <v>0</v>
      </c>
      <c r="T37" s="2"/>
      <c r="U37" s="2"/>
      <c r="V37" s="2"/>
      <c r="W37" s="2"/>
      <c r="X37" s="2">
        <f t="shared" si="7"/>
        <v>0</v>
      </c>
      <c r="Y37" s="2"/>
      <c r="Z37" s="2"/>
      <c r="AA37" s="2"/>
      <c r="AB37" s="2"/>
      <c r="AC37" s="2">
        <f t="shared" si="2"/>
        <v>0</v>
      </c>
      <c r="AD37" s="11"/>
      <c r="AE37" s="12">
        <f t="shared" si="5"/>
        <v>0</v>
      </c>
      <c r="AF37" s="65" t="s">
        <v>83</v>
      </c>
      <c r="AG37" s="13"/>
      <c r="AH37" s="11"/>
      <c r="AI37" s="2"/>
      <c r="AJ37" s="2"/>
    </row>
    <row r="38" spans="1:38" x14ac:dyDescent="0.2">
      <c r="A38" s="65" t="s">
        <v>0</v>
      </c>
      <c r="B38" s="65" t="s">
        <v>151</v>
      </c>
      <c r="C38" s="66">
        <v>8</v>
      </c>
      <c r="D38" s="67">
        <v>29</v>
      </c>
      <c r="E38" s="67">
        <v>25</v>
      </c>
      <c r="F38" s="29">
        <v>71544</v>
      </c>
      <c r="H38" s="2"/>
      <c r="I38">
        <f t="shared" si="3"/>
        <v>1</v>
      </c>
      <c r="J38">
        <v>1</v>
      </c>
      <c r="N38">
        <f t="shared" si="4"/>
        <v>0</v>
      </c>
      <c r="S38">
        <f t="shared" si="6"/>
        <v>0</v>
      </c>
      <c r="T38" s="2">
        <v>70116</v>
      </c>
      <c r="U38" s="2"/>
      <c r="V38" s="2"/>
      <c r="W38" s="2"/>
      <c r="X38" s="2">
        <f t="shared" si="7"/>
        <v>1</v>
      </c>
      <c r="Y38" s="2"/>
      <c r="Z38" s="2"/>
      <c r="AA38" s="2"/>
      <c r="AB38" s="2"/>
      <c r="AC38" s="2">
        <f t="shared" si="2"/>
        <v>0</v>
      </c>
      <c r="AD38" s="11"/>
      <c r="AE38" s="12">
        <f t="shared" si="5"/>
        <v>100</v>
      </c>
      <c r="AF38" s="65" t="s">
        <v>83</v>
      </c>
      <c r="AG38" s="13">
        <v>43293</v>
      </c>
      <c r="AH38" s="11"/>
      <c r="AI38" s="2"/>
      <c r="AJ38" s="2"/>
    </row>
    <row r="39" spans="1:38" x14ac:dyDescent="0.2">
      <c r="A39" s="65" t="s">
        <v>221</v>
      </c>
      <c r="B39" s="65" t="s">
        <v>151</v>
      </c>
      <c r="C39" s="66">
        <v>8</v>
      </c>
      <c r="D39" s="67">
        <v>29</v>
      </c>
      <c r="E39" s="67">
        <v>25</v>
      </c>
      <c r="F39" s="29"/>
      <c r="H39" s="2"/>
      <c r="I39">
        <f t="shared" si="3"/>
        <v>0</v>
      </c>
      <c r="N39">
        <f t="shared" si="4"/>
        <v>0</v>
      </c>
      <c r="S39">
        <f t="shared" si="6"/>
        <v>0</v>
      </c>
      <c r="T39" s="2">
        <v>70116</v>
      </c>
      <c r="U39" s="2"/>
      <c r="V39" s="2"/>
      <c r="W39" s="2"/>
      <c r="X39" s="2">
        <f t="shared" si="7"/>
        <v>1</v>
      </c>
      <c r="Y39" s="2"/>
      <c r="Z39" s="2"/>
      <c r="AA39" s="2"/>
      <c r="AB39" s="2"/>
      <c r="AC39" s="2">
        <f t="shared" si="2"/>
        <v>0</v>
      </c>
      <c r="AD39" s="11"/>
      <c r="AE39" s="12">
        <f t="shared" si="5"/>
        <v>25</v>
      </c>
      <c r="AF39" s="65" t="s">
        <v>83</v>
      </c>
      <c r="AG39" s="13">
        <v>43293</v>
      </c>
      <c r="AH39" s="11"/>
      <c r="AI39" s="2"/>
      <c r="AJ39" s="2"/>
    </row>
    <row r="40" spans="1:38" x14ac:dyDescent="0.2">
      <c r="A40" s="65" t="s">
        <v>99</v>
      </c>
      <c r="B40" s="65" t="s">
        <v>23</v>
      </c>
      <c r="C40" s="66">
        <v>6</v>
      </c>
      <c r="D40" s="67">
        <v>40</v>
      </c>
      <c r="E40" s="67">
        <v>29</v>
      </c>
      <c r="I40">
        <f t="shared" si="3"/>
        <v>0</v>
      </c>
      <c r="N40">
        <f t="shared" si="4"/>
        <v>0</v>
      </c>
      <c r="P40">
        <v>70115</v>
      </c>
      <c r="S40">
        <f t="shared" si="6"/>
        <v>1</v>
      </c>
      <c r="T40" s="2">
        <v>70173</v>
      </c>
      <c r="U40" s="2"/>
      <c r="V40" s="2"/>
      <c r="W40" s="2"/>
      <c r="X40" s="2">
        <f t="shared" si="7"/>
        <v>1</v>
      </c>
      <c r="Y40" s="2"/>
      <c r="Z40" s="2"/>
      <c r="AA40" s="2"/>
      <c r="AB40" s="2"/>
      <c r="AC40" s="2">
        <f t="shared" si="2"/>
        <v>0</v>
      </c>
      <c r="AD40" s="11"/>
      <c r="AE40" s="12">
        <f t="shared" si="5"/>
        <v>69</v>
      </c>
      <c r="AF40" s="65" t="s">
        <v>83</v>
      </c>
      <c r="AG40" s="57">
        <v>43293</v>
      </c>
      <c r="AH40" s="11"/>
      <c r="AI40" s="2"/>
      <c r="AJ40" s="2"/>
    </row>
    <row r="41" spans="1:38" x14ac:dyDescent="0.2">
      <c r="A41" s="65" t="s">
        <v>22</v>
      </c>
      <c r="B41" s="65" t="s">
        <v>23</v>
      </c>
      <c r="C41" s="66">
        <v>5</v>
      </c>
      <c r="D41" s="67">
        <v>47</v>
      </c>
      <c r="E41" s="67">
        <v>32</v>
      </c>
      <c r="I41">
        <f t="shared" si="3"/>
        <v>0</v>
      </c>
      <c r="N41">
        <f t="shared" si="4"/>
        <v>0</v>
      </c>
      <c r="P41" s="2"/>
      <c r="S41">
        <f t="shared" si="6"/>
        <v>0</v>
      </c>
      <c r="T41" s="2"/>
      <c r="U41" s="2"/>
      <c r="V41" s="2"/>
      <c r="W41" s="2"/>
      <c r="X41" s="2">
        <f t="shared" si="7"/>
        <v>0</v>
      </c>
      <c r="Y41" s="2"/>
      <c r="Z41" s="2"/>
      <c r="AA41" s="2"/>
      <c r="AB41" s="2"/>
      <c r="AC41" s="2">
        <f t="shared" si="2"/>
        <v>0</v>
      </c>
      <c r="AD41" s="11"/>
      <c r="AE41" s="12">
        <f t="shared" si="5"/>
        <v>0</v>
      </c>
      <c r="AF41" s="65" t="s">
        <v>83</v>
      </c>
      <c r="AG41" s="57"/>
      <c r="AH41" s="11"/>
      <c r="AI41" s="2"/>
      <c r="AJ41" s="2"/>
    </row>
    <row r="42" spans="1:38" x14ac:dyDescent="0.2">
      <c r="A42" s="65" t="s">
        <v>11</v>
      </c>
      <c r="B42" s="65" t="s">
        <v>12</v>
      </c>
      <c r="C42" s="66">
        <v>6</v>
      </c>
      <c r="D42" s="67">
        <v>40</v>
      </c>
      <c r="E42" s="67">
        <v>29</v>
      </c>
      <c r="F42" s="29"/>
      <c r="I42">
        <f t="shared" si="3"/>
        <v>0</v>
      </c>
      <c r="N42">
        <f t="shared" si="4"/>
        <v>0</v>
      </c>
      <c r="S42">
        <f t="shared" si="6"/>
        <v>0</v>
      </c>
      <c r="T42" s="2"/>
      <c r="U42" s="2"/>
      <c r="V42" s="2"/>
      <c r="W42" s="2"/>
      <c r="X42" s="2">
        <f t="shared" si="7"/>
        <v>0</v>
      </c>
      <c r="Y42" s="2"/>
      <c r="Z42" s="2"/>
      <c r="AA42" s="2"/>
      <c r="AB42" s="2"/>
      <c r="AC42" s="2">
        <f t="shared" si="2"/>
        <v>0</v>
      </c>
      <c r="AD42" s="11"/>
      <c r="AE42" s="12">
        <f t="shared" si="5"/>
        <v>0</v>
      </c>
      <c r="AF42" s="65" t="s">
        <v>83</v>
      </c>
      <c r="AG42" s="13"/>
      <c r="AH42" s="11"/>
      <c r="AI42" s="2"/>
      <c r="AJ42" s="2"/>
    </row>
    <row r="43" spans="1:38" x14ac:dyDescent="0.2">
      <c r="A43" s="65" t="s">
        <v>163</v>
      </c>
      <c r="B43" s="65" t="s">
        <v>164</v>
      </c>
      <c r="C43" s="66">
        <v>6</v>
      </c>
      <c r="D43" s="67">
        <v>40</v>
      </c>
      <c r="E43" s="67">
        <v>29</v>
      </c>
      <c r="F43" s="29"/>
      <c r="I43">
        <f t="shared" si="3"/>
        <v>0</v>
      </c>
      <c r="N43">
        <f t="shared" si="4"/>
        <v>0</v>
      </c>
      <c r="P43" s="2"/>
      <c r="S43">
        <f t="shared" si="6"/>
        <v>0</v>
      </c>
      <c r="T43" s="2"/>
      <c r="U43" s="2"/>
      <c r="V43" s="2"/>
      <c r="W43" s="2"/>
      <c r="X43" s="2">
        <f t="shared" si="7"/>
        <v>0</v>
      </c>
      <c r="Y43" s="2"/>
      <c r="Z43" s="2"/>
      <c r="AA43" s="2"/>
      <c r="AB43" s="2"/>
      <c r="AC43" s="2">
        <f t="shared" si="2"/>
        <v>0</v>
      </c>
      <c r="AD43" s="11"/>
      <c r="AE43" s="12">
        <f t="shared" si="5"/>
        <v>0</v>
      </c>
      <c r="AF43" s="65" t="s">
        <v>83</v>
      </c>
      <c r="AG43" s="13"/>
      <c r="AH43" s="11"/>
      <c r="AI43" s="2"/>
      <c r="AJ43" s="2"/>
    </row>
    <row r="44" spans="1:38" x14ac:dyDescent="0.2">
      <c r="A44" s="65" t="s">
        <v>21</v>
      </c>
      <c r="B44" s="65" t="s">
        <v>91</v>
      </c>
      <c r="C44" s="66">
        <v>8</v>
      </c>
      <c r="D44" s="67">
        <v>29</v>
      </c>
      <c r="E44" s="67">
        <v>25</v>
      </c>
      <c r="I44">
        <f t="shared" si="3"/>
        <v>0</v>
      </c>
      <c r="N44">
        <f t="shared" si="4"/>
        <v>0</v>
      </c>
      <c r="P44" s="2"/>
      <c r="S44">
        <f t="shared" si="6"/>
        <v>0</v>
      </c>
      <c r="T44" s="2"/>
      <c r="U44" s="2"/>
      <c r="V44" s="2"/>
      <c r="W44" s="2"/>
      <c r="X44" s="2">
        <f t="shared" si="7"/>
        <v>0</v>
      </c>
      <c r="Y44" s="2"/>
      <c r="Z44" s="2"/>
      <c r="AA44" s="2"/>
      <c r="AB44" s="2"/>
      <c r="AC44" s="2">
        <f t="shared" si="2"/>
        <v>0</v>
      </c>
      <c r="AD44" s="11"/>
      <c r="AE44" s="12">
        <f t="shared" si="5"/>
        <v>0</v>
      </c>
      <c r="AF44" s="65" t="s">
        <v>83</v>
      </c>
      <c r="AG44" s="13"/>
      <c r="AH44" s="11"/>
      <c r="AI44" s="2"/>
      <c r="AJ44" s="2"/>
    </row>
    <row r="45" spans="1:38" x14ac:dyDescent="0.2">
      <c r="A45" s="65" t="s">
        <v>225</v>
      </c>
      <c r="B45" s="65" t="s">
        <v>165</v>
      </c>
      <c r="C45" s="66">
        <v>8</v>
      </c>
      <c r="D45" s="67">
        <v>29</v>
      </c>
      <c r="E45" s="67">
        <v>25</v>
      </c>
      <c r="I45">
        <f t="shared" si="3"/>
        <v>0</v>
      </c>
      <c r="N45">
        <f t="shared" si="4"/>
        <v>0</v>
      </c>
      <c r="P45" s="2"/>
      <c r="S45">
        <f t="shared" si="6"/>
        <v>0</v>
      </c>
      <c r="T45" s="2"/>
      <c r="U45" s="2"/>
      <c r="V45" s="2"/>
      <c r="W45" s="2"/>
      <c r="X45" s="2">
        <f t="shared" si="7"/>
        <v>0</v>
      </c>
      <c r="Y45" s="2"/>
      <c r="Z45" s="2"/>
      <c r="AA45" s="2"/>
      <c r="AB45" s="2"/>
      <c r="AC45" s="2">
        <f t="shared" si="2"/>
        <v>0</v>
      </c>
      <c r="AD45" s="11"/>
      <c r="AE45" s="12">
        <f t="shared" si="5"/>
        <v>0</v>
      </c>
      <c r="AF45" s="65" t="s">
        <v>83</v>
      </c>
      <c r="AG45" s="13"/>
      <c r="AH45" s="11"/>
      <c r="AI45" s="13"/>
      <c r="AJ45" s="13"/>
    </row>
    <row r="46" spans="1:38" x14ac:dyDescent="0.2">
      <c r="A46" s="65" t="s">
        <v>222</v>
      </c>
      <c r="B46" s="65" t="s">
        <v>165</v>
      </c>
      <c r="C46" s="66">
        <v>8</v>
      </c>
      <c r="D46" s="67">
        <v>29</v>
      </c>
      <c r="E46" s="67">
        <v>25</v>
      </c>
      <c r="I46">
        <f t="shared" si="3"/>
        <v>0</v>
      </c>
      <c r="N46">
        <f t="shared" si="4"/>
        <v>0</v>
      </c>
      <c r="P46" s="2"/>
      <c r="S46">
        <f t="shared" si="6"/>
        <v>0</v>
      </c>
      <c r="T46" s="2"/>
      <c r="U46" s="2"/>
      <c r="V46" s="2"/>
      <c r="W46" s="2"/>
      <c r="X46" s="2">
        <f t="shared" si="7"/>
        <v>0</v>
      </c>
      <c r="Y46" s="2"/>
      <c r="Z46" s="2"/>
      <c r="AA46" s="2"/>
      <c r="AB46" s="2"/>
      <c r="AC46" s="2">
        <f t="shared" si="2"/>
        <v>0</v>
      </c>
      <c r="AD46" s="11"/>
      <c r="AE46" s="12">
        <f t="shared" si="5"/>
        <v>0</v>
      </c>
      <c r="AF46" s="65" t="s">
        <v>83</v>
      </c>
      <c r="AG46" s="13"/>
      <c r="AH46" s="11"/>
      <c r="AI46" s="2"/>
      <c r="AJ46" s="2"/>
    </row>
    <row r="47" spans="1:38" x14ac:dyDescent="0.2">
      <c r="A47" s="28" t="s">
        <v>37</v>
      </c>
      <c r="B47" s="28" t="s">
        <v>279</v>
      </c>
      <c r="C47" s="66">
        <v>8</v>
      </c>
      <c r="D47" s="67">
        <v>29</v>
      </c>
      <c r="E47" s="67">
        <v>25</v>
      </c>
      <c r="F47" s="28">
        <v>71543</v>
      </c>
      <c r="G47" s="2"/>
      <c r="H47" s="2"/>
      <c r="I47">
        <f t="shared" si="3"/>
        <v>1</v>
      </c>
      <c r="M47">
        <v>1</v>
      </c>
      <c r="N47">
        <f t="shared" si="4"/>
        <v>1</v>
      </c>
      <c r="O47">
        <v>1</v>
      </c>
      <c r="S47">
        <f t="shared" si="6"/>
        <v>0</v>
      </c>
      <c r="T47" s="2"/>
      <c r="U47" s="2"/>
      <c r="V47" s="2"/>
      <c r="W47" s="2"/>
      <c r="X47" s="2">
        <f t="shared" si="7"/>
        <v>0</v>
      </c>
      <c r="Y47" s="2"/>
      <c r="Z47" s="2"/>
      <c r="AA47" s="2"/>
      <c r="AB47" s="2"/>
      <c r="AC47" s="2">
        <f t="shared" si="2"/>
        <v>0</v>
      </c>
      <c r="AD47" s="11"/>
      <c r="AE47" s="12">
        <f t="shared" si="5"/>
        <v>105</v>
      </c>
      <c r="AF47" s="65" t="s">
        <v>83</v>
      </c>
      <c r="AG47" s="13">
        <v>43293</v>
      </c>
      <c r="AH47" s="11"/>
      <c r="AI47" s="57"/>
      <c r="AJ47" s="57"/>
    </row>
    <row r="48" spans="1:38" x14ac:dyDescent="0.2">
      <c r="A48" s="28" t="s">
        <v>280</v>
      </c>
      <c r="B48" s="28" t="s">
        <v>279</v>
      </c>
      <c r="C48" s="66">
        <v>8</v>
      </c>
      <c r="D48" s="67">
        <v>29</v>
      </c>
      <c r="E48" s="67">
        <v>25</v>
      </c>
      <c r="F48" s="2"/>
      <c r="G48" s="2"/>
      <c r="H48" s="2"/>
      <c r="I48">
        <f t="shared" si="3"/>
        <v>0</v>
      </c>
      <c r="N48">
        <f t="shared" si="4"/>
        <v>0</v>
      </c>
      <c r="S48">
        <f t="shared" si="6"/>
        <v>0</v>
      </c>
      <c r="T48" s="2"/>
      <c r="U48" s="2"/>
      <c r="V48" s="2"/>
      <c r="W48" s="2"/>
      <c r="X48" s="2">
        <f t="shared" si="7"/>
        <v>0</v>
      </c>
      <c r="Y48" s="2"/>
      <c r="Z48" s="2"/>
      <c r="AA48" s="2"/>
      <c r="AB48" s="2"/>
      <c r="AC48" s="2">
        <f t="shared" si="2"/>
        <v>0</v>
      </c>
      <c r="AD48" s="11"/>
      <c r="AE48" s="12">
        <f t="shared" si="5"/>
        <v>0</v>
      </c>
      <c r="AF48" s="65" t="s">
        <v>83</v>
      </c>
      <c r="AG48" s="13"/>
      <c r="AH48" s="11"/>
      <c r="AI48" s="11"/>
      <c r="AJ48" s="11"/>
    </row>
    <row r="49" spans="1:37" x14ac:dyDescent="0.2">
      <c r="A49" s="65" t="s">
        <v>183</v>
      </c>
      <c r="B49" s="65" t="s">
        <v>182</v>
      </c>
      <c r="C49" s="66">
        <v>8</v>
      </c>
      <c r="D49" s="67">
        <v>29</v>
      </c>
      <c r="E49" s="67">
        <v>25</v>
      </c>
      <c r="F49" s="28"/>
      <c r="G49" s="28"/>
      <c r="H49" s="2"/>
      <c r="I49">
        <f t="shared" si="3"/>
        <v>0</v>
      </c>
      <c r="N49">
        <f t="shared" si="4"/>
        <v>0</v>
      </c>
      <c r="S49">
        <f t="shared" si="6"/>
        <v>0</v>
      </c>
      <c r="T49" s="2"/>
      <c r="U49" s="2"/>
      <c r="V49" s="2"/>
      <c r="W49" s="2"/>
      <c r="X49" s="2">
        <f t="shared" si="7"/>
        <v>0</v>
      </c>
      <c r="Y49" s="2"/>
      <c r="Z49" s="2"/>
      <c r="AA49" s="2"/>
      <c r="AB49" s="2"/>
      <c r="AC49" s="2">
        <f t="shared" si="2"/>
        <v>0</v>
      </c>
      <c r="AD49" s="11"/>
      <c r="AE49" s="12">
        <f t="shared" si="5"/>
        <v>0</v>
      </c>
      <c r="AF49" s="65" t="s">
        <v>196</v>
      </c>
      <c r="AG49" s="13"/>
      <c r="AH49" s="11"/>
      <c r="AI49" s="13"/>
      <c r="AJ49" s="13"/>
    </row>
    <row r="50" spans="1:37" x14ac:dyDescent="0.2">
      <c r="A50" s="65" t="s">
        <v>51</v>
      </c>
      <c r="B50" s="65" t="s">
        <v>182</v>
      </c>
      <c r="C50" s="66">
        <v>8</v>
      </c>
      <c r="D50" s="67">
        <v>29</v>
      </c>
      <c r="E50" s="67">
        <v>25</v>
      </c>
      <c r="I50">
        <f t="shared" si="3"/>
        <v>0</v>
      </c>
      <c r="N50">
        <f t="shared" si="4"/>
        <v>0</v>
      </c>
      <c r="S50">
        <f t="shared" si="6"/>
        <v>0</v>
      </c>
      <c r="T50" s="2"/>
      <c r="U50" s="2"/>
      <c r="V50" s="2"/>
      <c r="W50" s="2"/>
      <c r="X50" s="2">
        <f t="shared" si="7"/>
        <v>0</v>
      </c>
      <c r="Y50" s="2"/>
      <c r="Z50" s="2"/>
      <c r="AA50" s="2"/>
      <c r="AB50" s="2"/>
      <c r="AC50" s="2">
        <f t="shared" si="2"/>
        <v>0</v>
      </c>
      <c r="AD50" s="11"/>
      <c r="AE50" s="12">
        <f t="shared" si="5"/>
        <v>0</v>
      </c>
      <c r="AF50" s="65" t="s">
        <v>83</v>
      </c>
      <c r="AG50" s="13"/>
      <c r="AH50" s="11"/>
      <c r="AI50" s="13"/>
      <c r="AJ50" s="13"/>
    </row>
    <row r="51" spans="1:37" x14ac:dyDescent="0.2">
      <c r="A51" s="65" t="s">
        <v>56</v>
      </c>
      <c r="B51" s="65" t="s">
        <v>111</v>
      </c>
      <c r="C51" s="66">
        <v>8</v>
      </c>
      <c r="D51" s="67">
        <v>29</v>
      </c>
      <c r="E51" s="67">
        <v>25</v>
      </c>
      <c r="I51">
        <f t="shared" si="3"/>
        <v>0</v>
      </c>
      <c r="N51">
        <f t="shared" si="4"/>
        <v>0</v>
      </c>
      <c r="S51">
        <f t="shared" si="6"/>
        <v>0</v>
      </c>
      <c r="T51" s="2"/>
      <c r="U51" s="2"/>
      <c r="V51" s="2"/>
      <c r="W51" s="2"/>
      <c r="X51" s="2">
        <f t="shared" si="7"/>
        <v>0</v>
      </c>
      <c r="Y51" s="2"/>
      <c r="Z51" s="2"/>
      <c r="AA51" s="2"/>
      <c r="AB51" s="2"/>
      <c r="AC51" s="2">
        <f t="shared" si="2"/>
        <v>0</v>
      </c>
      <c r="AD51" s="11"/>
      <c r="AE51" s="12">
        <f t="shared" si="5"/>
        <v>0</v>
      </c>
      <c r="AF51" s="65" t="s">
        <v>83</v>
      </c>
      <c r="AG51" s="13"/>
      <c r="AH51" s="11"/>
      <c r="AI51" s="13"/>
      <c r="AJ51" s="13"/>
    </row>
    <row r="52" spans="1:37" x14ac:dyDescent="0.2">
      <c r="A52" s="65" t="s">
        <v>184</v>
      </c>
      <c r="B52" s="65" t="s">
        <v>185</v>
      </c>
      <c r="C52" s="66">
        <v>8</v>
      </c>
      <c r="D52" s="67">
        <v>29</v>
      </c>
      <c r="E52" s="67">
        <v>25</v>
      </c>
      <c r="F52" s="2"/>
      <c r="G52" s="2"/>
      <c r="H52" s="2"/>
      <c r="I52">
        <f t="shared" si="3"/>
        <v>0</v>
      </c>
      <c r="N52">
        <f t="shared" si="4"/>
        <v>0</v>
      </c>
      <c r="Q52" s="2"/>
      <c r="S52">
        <f t="shared" si="6"/>
        <v>0</v>
      </c>
      <c r="T52" s="2"/>
      <c r="U52" s="2"/>
      <c r="V52" s="2"/>
      <c r="W52" s="2"/>
      <c r="X52" s="2">
        <f t="shared" si="7"/>
        <v>0</v>
      </c>
      <c r="Y52" s="2"/>
      <c r="Z52" s="2"/>
      <c r="AA52" s="2"/>
      <c r="AB52" s="2"/>
      <c r="AC52" s="2">
        <f t="shared" si="2"/>
        <v>0</v>
      </c>
      <c r="AD52" s="11"/>
      <c r="AE52" s="12">
        <f t="shared" si="5"/>
        <v>0</v>
      </c>
      <c r="AF52" s="65" t="s">
        <v>83</v>
      </c>
      <c r="AG52" s="57"/>
      <c r="AH52" s="11"/>
      <c r="AI52" s="11">
        <f>+AE52</f>
        <v>0</v>
      </c>
      <c r="AJ52" s="13"/>
    </row>
    <row r="53" spans="1:37" x14ac:dyDescent="0.2">
      <c r="A53" s="65" t="s">
        <v>19</v>
      </c>
      <c r="B53" s="65" t="s">
        <v>20</v>
      </c>
      <c r="C53" s="66">
        <v>6</v>
      </c>
      <c r="D53" s="67">
        <v>40</v>
      </c>
      <c r="E53" s="67">
        <v>29</v>
      </c>
      <c r="F53" s="2"/>
      <c r="G53" s="2"/>
      <c r="H53" s="2"/>
      <c r="I53">
        <f t="shared" si="3"/>
        <v>0</v>
      </c>
      <c r="N53">
        <f t="shared" si="4"/>
        <v>0</v>
      </c>
      <c r="S53">
        <f t="shared" si="6"/>
        <v>0</v>
      </c>
      <c r="T53" s="2"/>
      <c r="U53" s="2"/>
      <c r="V53" s="2"/>
      <c r="W53" s="2"/>
      <c r="X53" s="2">
        <f t="shared" si="7"/>
        <v>0</v>
      </c>
      <c r="Y53" s="2"/>
      <c r="Z53" s="2"/>
      <c r="AA53" s="2"/>
      <c r="AB53" s="2"/>
      <c r="AC53" s="2">
        <f t="shared" si="2"/>
        <v>0</v>
      </c>
      <c r="AD53" s="11"/>
      <c r="AE53" s="12">
        <f t="shared" si="5"/>
        <v>0</v>
      </c>
      <c r="AF53" s="65" t="s">
        <v>83</v>
      </c>
      <c r="AG53" s="57"/>
      <c r="AH53" s="11"/>
      <c r="AI53" s="57"/>
      <c r="AJ53" s="57"/>
      <c r="AK53" s="1"/>
    </row>
    <row r="54" spans="1:37" x14ac:dyDescent="0.2">
      <c r="A54" s="65" t="s">
        <v>205</v>
      </c>
      <c r="B54" s="65" t="s">
        <v>206</v>
      </c>
      <c r="C54" s="66">
        <v>8</v>
      </c>
      <c r="D54" s="67">
        <v>29</v>
      </c>
      <c r="E54" s="67">
        <v>25</v>
      </c>
      <c r="F54" s="2"/>
      <c r="G54" s="2"/>
      <c r="H54" s="2"/>
      <c r="I54">
        <f t="shared" si="3"/>
        <v>0</v>
      </c>
      <c r="N54">
        <f t="shared" si="4"/>
        <v>0</v>
      </c>
      <c r="S54">
        <f t="shared" si="6"/>
        <v>0</v>
      </c>
      <c r="T54" s="2"/>
      <c r="U54" s="2"/>
      <c r="V54" s="2"/>
      <c r="W54" s="2"/>
      <c r="X54" s="2">
        <f t="shared" si="7"/>
        <v>0</v>
      </c>
      <c r="Y54" s="2"/>
      <c r="Z54" s="2"/>
      <c r="AA54" s="2"/>
      <c r="AB54" s="2"/>
      <c r="AC54" s="2">
        <f t="shared" si="2"/>
        <v>0</v>
      </c>
      <c r="AD54" s="11"/>
      <c r="AE54" s="12">
        <f t="shared" si="5"/>
        <v>0</v>
      </c>
      <c r="AF54" s="72" t="s">
        <v>145</v>
      </c>
      <c r="AG54" s="13"/>
      <c r="AH54" s="11"/>
      <c r="AI54" s="12">
        <f t="shared" ref="AI54" si="8">+(N54*$AM$9)+(R54*$AM$10)+(S54*$AM$11)+(W54*H54)+(AB54*I54)+(AG54*$AM$11)</f>
        <v>0</v>
      </c>
      <c r="AJ54" s="2"/>
    </row>
    <row r="55" spans="1:37" x14ac:dyDescent="0.2">
      <c r="A55" s="65" t="s">
        <v>281</v>
      </c>
      <c r="B55" s="65" t="s">
        <v>282</v>
      </c>
      <c r="C55" s="66">
        <v>8</v>
      </c>
      <c r="D55" s="67">
        <v>29</v>
      </c>
      <c r="E55" s="67">
        <v>25</v>
      </c>
      <c r="I55">
        <f t="shared" si="3"/>
        <v>0</v>
      </c>
      <c r="N55">
        <f t="shared" si="4"/>
        <v>0</v>
      </c>
      <c r="S55">
        <f t="shared" si="6"/>
        <v>0</v>
      </c>
      <c r="T55" s="2"/>
      <c r="U55" s="2"/>
      <c r="V55" s="2"/>
      <c r="W55" s="2"/>
      <c r="X55" s="2">
        <f t="shared" si="7"/>
        <v>0</v>
      </c>
      <c r="Y55" s="2"/>
      <c r="Z55" s="2"/>
      <c r="AA55" s="2"/>
      <c r="AB55" s="2"/>
      <c r="AC55" s="2">
        <f t="shared" si="2"/>
        <v>0</v>
      </c>
      <c r="AD55" s="11"/>
      <c r="AE55" s="12">
        <f t="shared" si="5"/>
        <v>0</v>
      </c>
      <c r="AF55" s="65" t="s">
        <v>83</v>
      </c>
      <c r="AG55" s="13"/>
      <c r="AH55" s="11"/>
      <c r="AI55" s="14"/>
      <c r="AJ55" s="14"/>
    </row>
    <row r="56" spans="1:37" x14ac:dyDescent="0.2">
      <c r="A56" s="65" t="s">
        <v>0</v>
      </c>
      <c r="B56" s="65" t="s">
        <v>31</v>
      </c>
      <c r="C56" s="66">
        <v>7</v>
      </c>
      <c r="D56" s="67">
        <v>34</v>
      </c>
      <c r="E56" s="67">
        <v>27</v>
      </c>
      <c r="F56" s="29"/>
      <c r="G56" s="29">
        <v>71636</v>
      </c>
      <c r="I56">
        <f t="shared" si="3"/>
        <v>1</v>
      </c>
      <c r="J56">
        <v>1</v>
      </c>
      <c r="K56" s="2"/>
      <c r="N56">
        <f t="shared" si="4"/>
        <v>0</v>
      </c>
      <c r="P56">
        <v>70171</v>
      </c>
      <c r="S56">
        <f t="shared" si="6"/>
        <v>1</v>
      </c>
      <c r="T56" s="2">
        <v>70174</v>
      </c>
      <c r="U56" s="2"/>
      <c r="V56" s="2"/>
      <c r="W56" s="2"/>
      <c r="X56" s="2">
        <f t="shared" si="7"/>
        <v>1</v>
      </c>
      <c r="Y56" s="2">
        <v>70171</v>
      </c>
      <c r="Z56" s="2"/>
      <c r="AA56" s="2"/>
      <c r="AB56" s="2"/>
      <c r="AC56" s="2">
        <f t="shared" si="2"/>
        <v>1</v>
      </c>
      <c r="AD56" s="11"/>
      <c r="AE56" s="12">
        <f t="shared" si="5"/>
        <v>161</v>
      </c>
      <c r="AF56" s="65" t="s">
        <v>83</v>
      </c>
      <c r="AG56" s="13">
        <v>43293</v>
      </c>
      <c r="AH56" s="11"/>
      <c r="AI56" s="13"/>
      <c r="AJ56" s="13"/>
    </row>
    <row r="57" spans="1:37" x14ac:dyDescent="0.2">
      <c r="A57" s="65" t="s">
        <v>25</v>
      </c>
      <c r="B57" s="65" t="s">
        <v>31</v>
      </c>
      <c r="C57" s="66">
        <v>8</v>
      </c>
      <c r="D57" s="67">
        <v>29</v>
      </c>
      <c r="E57" s="67">
        <v>25</v>
      </c>
      <c r="I57">
        <f t="shared" si="3"/>
        <v>0</v>
      </c>
      <c r="K57" s="2"/>
      <c r="N57">
        <f t="shared" si="4"/>
        <v>0</v>
      </c>
      <c r="S57">
        <f t="shared" si="6"/>
        <v>0</v>
      </c>
      <c r="T57" s="2"/>
      <c r="U57" s="2"/>
      <c r="V57" s="2"/>
      <c r="W57" s="2"/>
      <c r="X57" s="2">
        <f t="shared" si="7"/>
        <v>0</v>
      </c>
      <c r="Y57" s="2"/>
      <c r="Z57" s="2"/>
      <c r="AA57" s="2"/>
      <c r="AB57" s="2"/>
      <c r="AC57" s="2">
        <f t="shared" si="2"/>
        <v>0</v>
      </c>
      <c r="AD57" s="11"/>
      <c r="AE57" s="12">
        <f t="shared" si="5"/>
        <v>0</v>
      </c>
      <c r="AF57" s="65" t="s">
        <v>83</v>
      </c>
      <c r="AG57" s="13"/>
      <c r="AH57" s="11"/>
      <c r="AI57" s="2"/>
      <c r="AJ57" s="2"/>
    </row>
    <row r="58" spans="1:37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3"/>
        <v>0</v>
      </c>
      <c r="N58">
        <f t="shared" si="4"/>
        <v>0</v>
      </c>
      <c r="S58">
        <f t="shared" si="6"/>
        <v>0</v>
      </c>
      <c r="T58" s="2"/>
      <c r="U58" s="2"/>
      <c r="V58" s="2"/>
      <c r="W58" s="2"/>
      <c r="X58" s="2">
        <f t="shared" si="7"/>
        <v>0</v>
      </c>
      <c r="Y58" s="2"/>
      <c r="Z58" s="2"/>
      <c r="AA58" s="2"/>
      <c r="AB58" s="2"/>
      <c r="AC58" s="2">
        <f t="shared" si="2"/>
        <v>0</v>
      </c>
      <c r="AD58" s="11"/>
      <c r="AE58" s="12">
        <f t="shared" si="5"/>
        <v>0</v>
      </c>
      <c r="AF58" s="2" t="s">
        <v>83</v>
      </c>
      <c r="AG58" s="13"/>
      <c r="AH58" s="11"/>
      <c r="AI58" s="12">
        <f>+AE58</f>
        <v>0</v>
      </c>
      <c r="AJ58" s="2"/>
    </row>
    <row r="59" spans="1:37" x14ac:dyDescent="0.2">
      <c r="A59" s="65" t="s">
        <v>113</v>
      </c>
      <c r="B59" s="65" t="s">
        <v>114</v>
      </c>
      <c r="C59" s="66">
        <v>6</v>
      </c>
      <c r="D59" s="67">
        <v>40</v>
      </c>
      <c r="E59" s="67">
        <v>29</v>
      </c>
      <c r="F59" s="2"/>
      <c r="I59">
        <f t="shared" si="3"/>
        <v>0</v>
      </c>
      <c r="N59">
        <f t="shared" si="4"/>
        <v>0</v>
      </c>
      <c r="S59">
        <f t="shared" si="6"/>
        <v>0</v>
      </c>
      <c r="T59" s="2"/>
      <c r="U59" s="2"/>
      <c r="V59" s="2"/>
      <c r="W59" s="2"/>
      <c r="X59" s="2">
        <f t="shared" si="7"/>
        <v>0</v>
      </c>
      <c r="Y59" s="2"/>
      <c r="Z59" s="2"/>
      <c r="AA59" s="2"/>
      <c r="AB59" s="2"/>
      <c r="AC59" s="2">
        <f t="shared" si="2"/>
        <v>0</v>
      </c>
      <c r="AD59" s="11"/>
      <c r="AE59" s="12">
        <f t="shared" si="5"/>
        <v>0</v>
      </c>
      <c r="AF59" s="65" t="s">
        <v>83</v>
      </c>
      <c r="AG59" s="13"/>
      <c r="AH59" s="11"/>
      <c r="AI59" s="2"/>
      <c r="AJ59" s="2"/>
    </row>
    <row r="60" spans="1:37" x14ac:dyDescent="0.2">
      <c r="A60" s="65" t="s">
        <v>51</v>
      </c>
      <c r="B60" s="65" t="s">
        <v>94</v>
      </c>
      <c r="C60" s="66">
        <v>8</v>
      </c>
      <c r="D60" s="67">
        <v>29</v>
      </c>
      <c r="E60" s="67">
        <v>25</v>
      </c>
      <c r="F60" s="2"/>
      <c r="G60" s="2"/>
      <c r="I60">
        <f t="shared" si="3"/>
        <v>0</v>
      </c>
      <c r="N60">
        <f t="shared" si="4"/>
        <v>0</v>
      </c>
      <c r="S60">
        <f t="shared" si="6"/>
        <v>0</v>
      </c>
      <c r="T60" s="2"/>
      <c r="U60" s="2"/>
      <c r="V60" s="2"/>
      <c r="W60" s="2"/>
      <c r="X60" s="2">
        <f t="shared" si="7"/>
        <v>0</v>
      </c>
      <c r="Y60" s="2"/>
      <c r="Z60" s="2"/>
      <c r="AA60" s="2"/>
      <c r="AB60" s="2"/>
      <c r="AC60" s="2">
        <f t="shared" si="2"/>
        <v>0</v>
      </c>
      <c r="AD60" s="11"/>
      <c r="AE60" s="12">
        <f t="shared" si="5"/>
        <v>0</v>
      </c>
      <c r="AF60" s="65" t="s">
        <v>83</v>
      </c>
      <c r="AG60" s="13"/>
      <c r="AH60" s="11"/>
      <c r="AI60" s="2"/>
      <c r="AJ60" s="2"/>
    </row>
    <row r="61" spans="1:37" x14ac:dyDescent="0.2">
      <c r="A61" s="65" t="s">
        <v>186</v>
      </c>
      <c r="B61" s="65" t="s">
        <v>187</v>
      </c>
      <c r="C61" s="66">
        <v>8</v>
      </c>
      <c r="D61" s="67">
        <v>29</v>
      </c>
      <c r="E61" s="67">
        <v>25</v>
      </c>
      <c r="F61" s="2"/>
      <c r="G61" s="2"/>
      <c r="H61" s="2"/>
      <c r="I61">
        <f t="shared" si="3"/>
        <v>0</v>
      </c>
      <c r="N61">
        <f t="shared" si="4"/>
        <v>0</v>
      </c>
      <c r="S61">
        <f t="shared" si="6"/>
        <v>0</v>
      </c>
      <c r="T61" s="2"/>
      <c r="U61" s="2"/>
      <c r="V61" s="2"/>
      <c r="W61" s="2"/>
      <c r="X61" s="2">
        <f t="shared" si="7"/>
        <v>0</v>
      </c>
      <c r="Y61" s="2"/>
      <c r="Z61" s="2"/>
      <c r="AA61" s="2"/>
      <c r="AB61" s="2"/>
      <c r="AC61" s="2">
        <f t="shared" si="2"/>
        <v>0</v>
      </c>
      <c r="AD61" s="11"/>
      <c r="AE61" s="12">
        <f t="shared" si="5"/>
        <v>0</v>
      </c>
      <c r="AF61" s="65" t="s">
        <v>83</v>
      </c>
      <c r="AG61" s="57"/>
      <c r="AH61" s="11"/>
      <c r="AI61" s="2"/>
      <c r="AJ61" s="2"/>
    </row>
    <row r="62" spans="1:37" x14ac:dyDescent="0.2">
      <c r="A62" s="65" t="s">
        <v>166</v>
      </c>
      <c r="B62" s="65" t="s">
        <v>167</v>
      </c>
      <c r="C62" s="66">
        <v>8</v>
      </c>
      <c r="D62" s="67">
        <v>29</v>
      </c>
      <c r="E62" s="67">
        <v>25</v>
      </c>
      <c r="F62" s="29">
        <v>71539</v>
      </c>
      <c r="G62" s="29"/>
      <c r="H62" s="29"/>
      <c r="I62">
        <f t="shared" si="3"/>
        <v>1</v>
      </c>
      <c r="N62">
        <f t="shared" si="4"/>
        <v>0</v>
      </c>
      <c r="S62">
        <f t="shared" si="6"/>
        <v>0</v>
      </c>
      <c r="T62" s="2">
        <v>70220</v>
      </c>
      <c r="U62" s="2">
        <v>70221</v>
      </c>
      <c r="V62" s="2"/>
      <c r="W62" s="2"/>
      <c r="X62" s="2">
        <f t="shared" si="7"/>
        <v>2</v>
      </c>
      <c r="Y62" s="2"/>
      <c r="Z62" s="2"/>
      <c r="AA62" s="2"/>
      <c r="AB62" s="2"/>
      <c r="AC62" s="2">
        <f t="shared" si="2"/>
        <v>0</v>
      </c>
      <c r="AD62" s="11"/>
      <c r="AE62" s="12">
        <f t="shared" si="5"/>
        <v>100</v>
      </c>
      <c r="AF62" s="65" t="s">
        <v>83</v>
      </c>
      <c r="AG62" s="57">
        <v>43293</v>
      </c>
      <c r="AH62" s="11"/>
      <c r="AI62" s="2"/>
      <c r="AJ62" s="2"/>
    </row>
    <row r="63" spans="1:37" x14ac:dyDescent="0.2">
      <c r="A63" s="65" t="s">
        <v>56</v>
      </c>
      <c r="B63" s="65" t="s">
        <v>57</v>
      </c>
      <c r="C63" s="66">
        <v>8</v>
      </c>
      <c r="D63" s="67">
        <v>29</v>
      </c>
      <c r="E63" s="67">
        <v>25</v>
      </c>
      <c r="I63">
        <f t="shared" si="3"/>
        <v>0</v>
      </c>
      <c r="N63">
        <f t="shared" si="4"/>
        <v>0</v>
      </c>
      <c r="S63">
        <f t="shared" si="6"/>
        <v>0</v>
      </c>
      <c r="T63" s="2"/>
      <c r="U63" s="2"/>
      <c r="V63" s="2"/>
      <c r="W63" s="2"/>
      <c r="X63" s="2">
        <f t="shared" si="7"/>
        <v>0</v>
      </c>
      <c r="Y63" s="2"/>
      <c r="Z63" s="2"/>
      <c r="AA63" s="2"/>
      <c r="AB63" s="2"/>
      <c r="AC63" s="2">
        <f t="shared" si="2"/>
        <v>0</v>
      </c>
      <c r="AD63" s="11"/>
      <c r="AE63" s="12">
        <f t="shared" si="5"/>
        <v>0</v>
      </c>
      <c r="AF63" s="65" t="s">
        <v>83</v>
      </c>
      <c r="AG63" s="57"/>
      <c r="AH63" s="11"/>
      <c r="AI63" s="2"/>
      <c r="AJ63" s="2"/>
    </row>
    <row r="64" spans="1:37" x14ac:dyDescent="0.2">
      <c r="A64" s="65" t="s">
        <v>2</v>
      </c>
      <c r="B64" s="65" t="s">
        <v>3</v>
      </c>
      <c r="C64" s="66">
        <v>6</v>
      </c>
      <c r="D64" s="67">
        <v>40</v>
      </c>
      <c r="E64" s="67">
        <v>29</v>
      </c>
      <c r="I64">
        <f t="shared" si="3"/>
        <v>0</v>
      </c>
      <c r="N64">
        <f t="shared" si="4"/>
        <v>0</v>
      </c>
      <c r="S64">
        <f t="shared" si="6"/>
        <v>0</v>
      </c>
      <c r="T64" s="2"/>
      <c r="U64" s="2"/>
      <c r="V64" s="2"/>
      <c r="W64" s="2"/>
      <c r="X64" s="2">
        <f t="shared" si="7"/>
        <v>0</v>
      </c>
      <c r="Y64" s="2"/>
      <c r="Z64" s="2"/>
      <c r="AA64" s="2"/>
      <c r="AB64" s="2"/>
      <c r="AC64" s="2">
        <f t="shared" si="2"/>
        <v>0</v>
      </c>
      <c r="AD64" s="11"/>
      <c r="AE64" s="12">
        <f t="shared" si="5"/>
        <v>0</v>
      </c>
      <c r="AF64" s="65" t="s">
        <v>83</v>
      </c>
      <c r="AG64" s="57"/>
      <c r="AH64" s="11"/>
      <c r="AI64" s="14"/>
      <c r="AJ64" s="14"/>
    </row>
    <row r="65" spans="1:36" x14ac:dyDescent="0.2">
      <c r="A65" s="65" t="s">
        <v>207</v>
      </c>
      <c r="B65" s="65" t="s">
        <v>208</v>
      </c>
      <c r="C65" s="66">
        <v>8</v>
      </c>
      <c r="D65" s="67">
        <v>29</v>
      </c>
      <c r="E65" s="67">
        <v>25</v>
      </c>
      <c r="I65">
        <f t="shared" si="3"/>
        <v>0</v>
      </c>
      <c r="N65">
        <f t="shared" si="4"/>
        <v>0</v>
      </c>
      <c r="S65">
        <f t="shared" si="6"/>
        <v>0</v>
      </c>
      <c r="T65" s="2"/>
      <c r="U65" s="2"/>
      <c r="V65" s="2"/>
      <c r="W65" s="2"/>
      <c r="X65" s="2">
        <f t="shared" si="7"/>
        <v>0</v>
      </c>
      <c r="Y65" s="2"/>
      <c r="Z65" s="2"/>
      <c r="AA65" s="2"/>
      <c r="AB65" s="2"/>
      <c r="AC65" s="2">
        <f t="shared" si="2"/>
        <v>0</v>
      </c>
      <c r="AD65" s="11"/>
      <c r="AE65" s="12">
        <f t="shared" si="5"/>
        <v>0</v>
      </c>
      <c r="AF65" s="65" t="s">
        <v>83</v>
      </c>
      <c r="AG65" s="13"/>
      <c r="AH65" s="11"/>
      <c r="AI65" s="13"/>
      <c r="AJ65" s="13"/>
    </row>
    <row r="66" spans="1:36" x14ac:dyDescent="0.2">
      <c r="A66" s="65" t="s">
        <v>234</v>
      </c>
      <c r="B66" s="65" t="s">
        <v>235</v>
      </c>
      <c r="C66" s="66">
        <v>8</v>
      </c>
      <c r="D66" s="67">
        <v>29</v>
      </c>
      <c r="E66" s="67">
        <v>25</v>
      </c>
      <c r="I66">
        <f t="shared" si="3"/>
        <v>0</v>
      </c>
      <c r="N66">
        <f t="shared" si="4"/>
        <v>0</v>
      </c>
      <c r="S66">
        <f t="shared" si="6"/>
        <v>0</v>
      </c>
      <c r="T66" s="2"/>
      <c r="U66" s="2"/>
      <c r="V66" s="2"/>
      <c r="W66" s="2"/>
      <c r="X66" s="2">
        <f t="shared" si="7"/>
        <v>0</v>
      </c>
      <c r="Y66" s="2"/>
      <c r="Z66" s="2"/>
      <c r="AA66" s="2"/>
      <c r="AB66" s="2"/>
      <c r="AC66" s="2">
        <f t="shared" si="2"/>
        <v>0</v>
      </c>
      <c r="AD66" s="11"/>
      <c r="AE66" s="12">
        <f t="shared" si="5"/>
        <v>0</v>
      </c>
      <c r="AF66" s="65" t="s">
        <v>83</v>
      </c>
      <c r="AG66" s="13"/>
      <c r="AH66" s="11"/>
      <c r="AI66" s="2"/>
      <c r="AJ66" s="2"/>
    </row>
    <row r="67" spans="1:36" x14ac:dyDescent="0.2">
      <c r="A67" s="65" t="s">
        <v>209</v>
      </c>
      <c r="B67" s="65" t="s">
        <v>210</v>
      </c>
      <c r="C67" s="66">
        <v>8</v>
      </c>
      <c r="D67" s="67">
        <v>29</v>
      </c>
      <c r="E67" s="67">
        <v>25</v>
      </c>
      <c r="I67">
        <f t="shared" si="3"/>
        <v>0</v>
      </c>
      <c r="N67">
        <f t="shared" si="4"/>
        <v>0</v>
      </c>
      <c r="S67">
        <f t="shared" si="6"/>
        <v>0</v>
      </c>
      <c r="T67" s="2"/>
      <c r="U67" s="2"/>
      <c r="V67" s="2"/>
      <c r="W67" s="2"/>
      <c r="X67" s="2">
        <f t="shared" si="7"/>
        <v>0</v>
      </c>
      <c r="Y67" s="2"/>
      <c r="Z67" s="2"/>
      <c r="AA67" s="2"/>
      <c r="AB67" s="2"/>
      <c r="AC67" s="2">
        <f t="shared" si="2"/>
        <v>0</v>
      </c>
      <c r="AD67" s="11"/>
      <c r="AE67" s="12">
        <f t="shared" si="5"/>
        <v>0</v>
      </c>
      <c r="AF67" s="65" t="s">
        <v>83</v>
      </c>
      <c r="AG67" s="13"/>
      <c r="AH67" s="11"/>
      <c r="AI67" s="2"/>
      <c r="AJ67" s="2"/>
    </row>
    <row r="68" spans="1:36" x14ac:dyDescent="0.2">
      <c r="A68" s="65" t="s">
        <v>188</v>
      </c>
      <c r="B68" s="65" t="s">
        <v>189</v>
      </c>
      <c r="C68" s="66">
        <v>8</v>
      </c>
      <c r="D68" s="67">
        <v>29</v>
      </c>
      <c r="E68" s="67">
        <v>25</v>
      </c>
      <c r="I68">
        <f t="shared" si="3"/>
        <v>0</v>
      </c>
      <c r="N68">
        <f t="shared" si="4"/>
        <v>0</v>
      </c>
      <c r="S68">
        <f t="shared" ref="S68:S103" si="9">COUNT(P68:R68)</f>
        <v>0</v>
      </c>
      <c r="T68" s="2"/>
      <c r="U68" s="2"/>
      <c r="V68" s="2"/>
      <c r="W68" s="2"/>
      <c r="X68" s="2">
        <f t="shared" ref="X68:X103" si="10">COUNT(T68:W68)</f>
        <v>0</v>
      </c>
      <c r="Y68" s="2"/>
      <c r="Z68" s="2"/>
      <c r="AA68" s="2"/>
      <c r="AB68" s="2"/>
      <c r="AC68" s="2">
        <f t="shared" ref="AC68:AC131" si="11">COUNT(Y68:AB68)</f>
        <v>0</v>
      </c>
      <c r="AD68" s="11"/>
      <c r="AE68" s="12">
        <f t="shared" si="5"/>
        <v>0</v>
      </c>
      <c r="AF68" s="65" t="s">
        <v>83</v>
      </c>
      <c r="AG68" s="13"/>
      <c r="AH68" s="11"/>
      <c r="AI68" s="2"/>
      <c r="AJ68" s="2"/>
    </row>
    <row r="69" spans="1:36" x14ac:dyDescent="0.2">
      <c r="A69" s="65" t="s">
        <v>236</v>
      </c>
      <c r="B69" s="65" t="s">
        <v>237</v>
      </c>
      <c r="C69" s="66">
        <v>8</v>
      </c>
      <c r="D69" s="67">
        <v>29</v>
      </c>
      <c r="E69" s="67">
        <v>25</v>
      </c>
      <c r="I69">
        <f t="shared" ref="I69:I132" si="12">COUNT(F69:H69)</f>
        <v>0</v>
      </c>
      <c r="N69">
        <f t="shared" ref="N69:N132" si="13">SUM(K69:M69)</f>
        <v>0</v>
      </c>
      <c r="S69">
        <f t="shared" si="9"/>
        <v>0</v>
      </c>
      <c r="T69" s="2"/>
      <c r="U69" s="2"/>
      <c r="V69" s="2"/>
      <c r="W69" s="2"/>
      <c r="X69" s="2">
        <f t="shared" si="10"/>
        <v>0</v>
      </c>
      <c r="Y69" s="2"/>
      <c r="Z69" s="2"/>
      <c r="AA69" s="2"/>
      <c r="AB69" s="2"/>
      <c r="AC69" s="2">
        <f t="shared" si="11"/>
        <v>0</v>
      </c>
      <c r="AD69" s="11"/>
      <c r="AE69" s="12">
        <f t="shared" ref="AE69:AE132" si="14">+(I69*$AM$9)+(N69*$AM$10)+(O69*$AM$11)+(S69*D69)+(X69*E69)+(AC69*$AM$11)+(J69*25)</f>
        <v>0</v>
      </c>
      <c r="AF69" s="65" t="s">
        <v>83</v>
      </c>
      <c r="AG69" s="13"/>
      <c r="AH69" s="11"/>
      <c r="AI69" s="2"/>
      <c r="AJ69" s="2"/>
    </row>
    <row r="70" spans="1:36" x14ac:dyDescent="0.2">
      <c r="A70" s="65" t="s">
        <v>37</v>
      </c>
      <c r="B70" s="65" t="s">
        <v>146</v>
      </c>
      <c r="C70" s="66">
        <v>7</v>
      </c>
      <c r="D70" s="67">
        <v>34</v>
      </c>
      <c r="E70" s="67">
        <v>27</v>
      </c>
      <c r="I70">
        <f t="shared" si="12"/>
        <v>0</v>
      </c>
      <c r="N70">
        <f t="shared" si="13"/>
        <v>0</v>
      </c>
      <c r="S70">
        <f t="shared" si="9"/>
        <v>0</v>
      </c>
      <c r="T70" s="2"/>
      <c r="U70" s="2"/>
      <c r="V70" s="2"/>
      <c r="W70" s="2"/>
      <c r="X70" s="2">
        <f t="shared" si="10"/>
        <v>0</v>
      </c>
      <c r="Y70" s="2"/>
      <c r="Z70" s="2"/>
      <c r="AA70" s="2"/>
      <c r="AB70" s="2"/>
      <c r="AC70" s="2">
        <f t="shared" si="11"/>
        <v>0</v>
      </c>
      <c r="AD70" s="11"/>
      <c r="AE70" s="12">
        <f t="shared" si="14"/>
        <v>0</v>
      </c>
      <c r="AF70" s="65" t="s">
        <v>83</v>
      </c>
      <c r="AG70" s="13"/>
      <c r="AH70" s="11"/>
      <c r="AI70" s="2"/>
      <c r="AJ70" s="2"/>
    </row>
    <row r="71" spans="1:36" x14ac:dyDescent="0.2">
      <c r="A71" s="65" t="s">
        <v>6</v>
      </c>
      <c r="B71" s="65" t="s">
        <v>7</v>
      </c>
      <c r="C71" s="66">
        <v>5</v>
      </c>
      <c r="D71" s="67">
        <v>47</v>
      </c>
      <c r="E71" s="67">
        <v>32</v>
      </c>
      <c r="I71">
        <f t="shared" si="12"/>
        <v>0</v>
      </c>
      <c r="N71">
        <f t="shared" si="13"/>
        <v>0</v>
      </c>
      <c r="S71">
        <f t="shared" si="9"/>
        <v>0</v>
      </c>
      <c r="T71" s="2"/>
      <c r="U71" s="2"/>
      <c r="V71" s="2"/>
      <c r="W71" s="2"/>
      <c r="X71" s="2">
        <f t="shared" si="10"/>
        <v>0</v>
      </c>
      <c r="Y71" s="2"/>
      <c r="Z71" s="2"/>
      <c r="AA71" s="2"/>
      <c r="AB71" s="2"/>
      <c r="AC71" s="2">
        <f t="shared" si="11"/>
        <v>0</v>
      </c>
      <c r="AD71" s="11"/>
      <c r="AE71" s="12">
        <f t="shared" si="14"/>
        <v>0</v>
      </c>
      <c r="AF71" s="65" t="s">
        <v>83</v>
      </c>
      <c r="AG71" s="13"/>
      <c r="AH71" s="11"/>
      <c r="AI71" s="2"/>
      <c r="AJ71" s="2"/>
    </row>
    <row r="72" spans="1:36" x14ac:dyDescent="0.2">
      <c r="A72" s="28" t="s">
        <v>63</v>
      </c>
      <c r="B72" s="28" t="s">
        <v>238</v>
      </c>
      <c r="C72" s="29">
        <v>8</v>
      </c>
      <c r="D72" s="67">
        <v>29</v>
      </c>
      <c r="E72" s="67">
        <v>25</v>
      </c>
      <c r="I72">
        <f t="shared" si="12"/>
        <v>0</v>
      </c>
      <c r="N72">
        <f t="shared" si="13"/>
        <v>0</v>
      </c>
      <c r="P72" s="2"/>
      <c r="S72">
        <f t="shared" si="9"/>
        <v>0</v>
      </c>
      <c r="T72" s="2"/>
      <c r="U72" s="2"/>
      <c r="V72" s="2"/>
      <c r="W72" s="2"/>
      <c r="X72" s="2">
        <f t="shared" si="10"/>
        <v>0</v>
      </c>
      <c r="Y72" s="2"/>
      <c r="Z72" s="2"/>
      <c r="AA72" s="2"/>
      <c r="AB72" s="2"/>
      <c r="AC72" s="2">
        <f t="shared" si="11"/>
        <v>0</v>
      </c>
      <c r="AD72" s="11"/>
      <c r="AE72" s="12">
        <f t="shared" si="14"/>
        <v>0</v>
      </c>
      <c r="AF72" s="28" t="s">
        <v>83</v>
      </c>
      <c r="AG72" s="13"/>
      <c r="AH72" s="11"/>
      <c r="AI72" s="2"/>
      <c r="AJ72" s="2"/>
    </row>
    <row r="73" spans="1:36" x14ac:dyDescent="0.2">
      <c r="A73" s="65" t="s">
        <v>62</v>
      </c>
      <c r="B73" s="65" t="s">
        <v>238</v>
      </c>
      <c r="C73" s="66">
        <v>8</v>
      </c>
      <c r="D73" s="67">
        <v>29</v>
      </c>
      <c r="E73" s="67">
        <v>25</v>
      </c>
      <c r="I73">
        <f t="shared" si="12"/>
        <v>0</v>
      </c>
      <c r="N73">
        <f t="shared" si="13"/>
        <v>0</v>
      </c>
      <c r="S73">
        <f t="shared" si="9"/>
        <v>0</v>
      </c>
      <c r="T73" s="2"/>
      <c r="U73" s="2"/>
      <c r="V73" s="2"/>
      <c r="W73" s="2"/>
      <c r="X73" s="2">
        <f t="shared" si="10"/>
        <v>0</v>
      </c>
      <c r="Y73" s="2"/>
      <c r="Z73" s="2"/>
      <c r="AA73" s="2"/>
      <c r="AB73" s="2"/>
      <c r="AC73" s="2">
        <f t="shared" si="11"/>
        <v>0</v>
      </c>
      <c r="AD73" s="11"/>
      <c r="AE73" s="12">
        <f t="shared" si="14"/>
        <v>0</v>
      </c>
      <c r="AF73" s="65" t="s">
        <v>83</v>
      </c>
      <c r="AG73" s="13"/>
      <c r="AH73" s="11"/>
      <c r="AI73" s="57"/>
      <c r="AJ73" s="57"/>
    </row>
    <row r="74" spans="1:36" x14ac:dyDescent="0.2">
      <c r="A74" s="65" t="s">
        <v>285</v>
      </c>
      <c r="B74" s="28" t="s">
        <v>286</v>
      </c>
      <c r="C74" s="66">
        <v>8</v>
      </c>
      <c r="D74" s="67">
        <v>29</v>
      </c>
      <c r="E74" s="67">
        <v>25</v>
      </c>
      <c r="I74">
        <f t="shared" si="12"/>
        <v>0</v>
      </c>
      <c r="N74">
        <f t="shared" si="13"/>
        <v>0</v>
      </c>
      <c r="S74">
        <f t="shared" si="9"/>
        <v>0</v>
      </c>
      <c r="T74" s="2"/>
      <c r="U74" s="2"/>
      <c r="V74" s="2"/>
      <c r="W74" s="2"/>
      <c r="X74" s="2">
        <f t="shared" si="10"/>
        <v>0</v>
      </c>
      <c r="Y74" s="2"/>
      <c r="Z74" s="2"/>
      <c r="AA74" s="2"/>
      <c r="AB74" s="2"/>
      <c r="AC74" s="2">
        <f t="shared" si="11"/>
        <v>0</v>
      </c>
      <c r="AD74" s="11"/>
      <c r="AE74" s="12">
        <f t="shared" si="14"/>
        <v>0</v>
      </c>
      <c r="AF74" s="28" t="s">
        <v>83</v>
      </c>
      <c r="AG74" s="13"/>
      <c r="AH74" s="11"/>
      <c r="AI74" s="2"/>
      <c r="AJ74" s="2"/>
    </row>
    <row r="75" spans="1:36" x14ac:dyDescent="0.2">
      <c r="A75" s="65" t="s">
        <v>169</v>
      </c>
      <c r="B75" s="65" t="s">
        <v>170</v>
      </c>
      <c r="C75" s="66">
        <v>8</v>
      </c>
      <c r="D75" s="67">
        <v>29</v>
      </c>
      <c r="E75" s="67">
        <v>25</v>
      </c>
      <c r="F75" s="29">
        <v>71545</v>
      </c>
      <c r="G75" s="29">
        <v>71637</v>
      </c>
      <c r="H75" s="29"/>
      <c r="I75">
        <f t="shared" si="12"/>
        <v>2</v>
      </c>
      <c r="L75">
        <v>1</v>
      </c>
      <c r="N75">
        <f t="shared" si="13"/>
        <v>1</v>
      </c>
      <c r="Q75">
        <v>70222</v>
      </c>
      <c r="S75">
        <f t="shared" si="9"/>
        <v>1</v>
      </c>
      <c r="T75" s="2"/>
      <c r="U75" s="2"/>
      <c r="V75" s="2"/>
      <c r="W75" s="2"/>
      <c r="X75" s="2">
        <f t="shared" si="10"/>
        <v>0</v>
      </c>
      <c r="Y75" s="2"/>
      <c r="Z75" s="2"/>
      <c r="AA75" s="2"/>
      <c r="AB75" s="2"/>
      <c r="AC75" s="2">
        <f t="shared" si="11"/>
        <v>0</v>
      </c>
      <c r="AD75" s="11"/>
      <c r="AE75" s="12">
        <f t="shared" si="14"/>
        <v>159</v>
      </c>
      <c r="AF75" s="65" t="s">
        <v>83</v>
      </c>
      <c r="AG75" s="13">
        <v>43293</v>
      </c>
      <c r="AH75" s="11"/>
      <c r="AI75" s="13"/>
      <c r="AJ75" s="13"/>
    </row>
    <row r="76" spans="1:36" x14ac:dyDescent="0.2">
      <c r="A76" s="65" t="s">
        <v>32</v>
      </c>
      <c r="B76" s="65" t="s">
        <v>33</v>
      </c>
      <c r="C76" s="66">
        <v>7</v>
      </c>
      <c r="D76" s="67">
        <v>34</v>
      </c>
      <c r="E76" s="67">
        <v>27</v>
      </c>
      <c r="F76" s="29">
        <v>71540</v>
      </c>
      <c r="G76" s="29">
        <v>71632</v>
      </c>
      <c r="H76" s="29"/>
      <c r="I76">
        <f t="shared" si="12"/>
        <v>2</v>
      </c>
      <c r="J76">
        <v>1</v>
      </c>
      <c r="K76">
        <v>1</v>
      </c>
      <c r="L76">
        <v>2</v>
      </c>
      <c r="N76">
        <f t="shared" si="13"/>
        <v>3</v>
      </c>
      <c r="P76">
        <v>70174</v>
      </c>
      <c r="Q76">
        <v>70221</v>
      </c>
      <c r="S76">
        <f t="shared" si="9"/>
        <v>2</v>
      </c>
      <c r="T76" s="2">
        <v>70222</v>
      </c>
      <c r="U76" s="2"/>
      <c r="V76" s="2"/>
      <c r="W76" s="2"/>
      <c r="X76" s="2">
        <f t="shared" si="10"/>
        <v>1</v>
      </c>
      <c r="Y76" s="2"/>
      <c r="Z76" s="2"/>
      <c r="AA76" s="2"/>
      <c r="AB76" s="2"/>
      <c r="AC76" s="2">
        <f t="shared" si="11"/>
        <v>0</v>
      </c>
      <c r="AD76" s="11"/>
      <c r="AE76" s="12">
        <f t="shared" si="14"/>
        <v>310</v>
      </c>
      <c r="AF76" s="65" t="s">
        <v>83</v>
      </c>
      <c r="AG76" s="13">
        <v>43293</v>
      </c>
      <c r="AH76" s="11"/>
      <c r="AI76" s="2"/>
      <c r="AJ76" s="2"/>
    </row>
    <row r="77" spans="1:36" x14ac:dyDescent="0.2">
      <c r="A77" s="65" t="s">
        <v>50</v>
      </c>
      <c r="B77" s="65" t="s">
        <v>93</v>
      </c>
      <c r="C77" s="66">
        <v>6</v>
      </c>
      <c r="D77" s="67">
        <v>40</v>
      </c>
      <c r="E77" s="67">
        <v>29</v>
      </c>
      <c r="I77">
        <f t="shared" si="12"/>
        <v>0</v>
      </c>
      <c r="N77">
        <f t="shared" si="13"/>
        <v>0</v>
      </c>
      <c r="S77">
        <f t="shared" si="9"/>
        <v>0</v>
      </c>
      <c r="T77" s="2"/>
      <c r="U77" s="2"/>
      <c r="V77" s="2"/>
      <c r="W77" s="2"/>
      <c r="X77" s="2">
        <f t="shared" si="10"/>
        <v>0</v>
      </c>
      <c r="Y77" s="2"/>
      <c r="Z77" s="2"/>
      <c r="AA77" s="2"/>
      <c r="AB77" s="2"/>
      <c r="AC77" s="2">
        <f t="shared" si="11"/>
        <v>0</v>
      </c>
      <c r="AD77" s="11"/>
      <c r="AE77" s="12">
        <f t="shared" si="14"/>
        <v>0</v>
      </c>
      <c r="AF77" s="65" t="s">
        <v>83</v>
      </c>
      <c r="AG77" s="13"/>
      <c r="AH77" s="11"/>
      <c r="AI77" s="2"/>
      <c r="AJ77" s="2"/>
    </row>
    <row r="78" spans="1:36" x14ac:dyDescent="0.2">
      <c r="A78" s="65" t="s">
        <v>37</v>
      </c>
      <c r="B78" s="65" t="s">
        <v>90</v>
      </c>
      <c r="C78" s="66">
        <v>8</v>
      </c>
      <c r="D78" s="67">
        <v>29</v>
      </c>
      <c r="E78" s="67">
        <v>25</v>
      </c>
      <c r="I78">
        <f t="shared" si="12"/>
        <v>0</v>
      </c>
      <c r="N78">
        <f t="shared" si="13"/>
        <v>0</v>
      </c>
      <c r="S78">
        <f t="shared" si="9"/>
        <v>0</v>
      </c>
      <c r="T78" s="2"/>
      <c r="U78" s="2"/>
      <c r="V78" s="2"/>
      <c r="W78" s="2"/>
      <c r="X78" s="2">
        <f t="shared" si="10"/>
        <v>0</v>
      </c>
      <c r="Y78" s="2"/>
      <c r="Z78" s="2"/>
      <c r="AA78" s="2"/>
      <c r="AB78" s="2"/>
      <c r="AC78" s="2">
        <f t="shared" si="11"/>
        <v>0</v>
      </c>
      <c r="AD78" s="11"/>
      <c r="AE78" s="12">
        <f t="shared" si="14"/>
        <v>0</v>
      </c>
      <c r="AF78" s="65" t="s">
        <v>83</v>
      </c>
      <c r="AG78" s="13"/>
      <c r="AH78" s="11"/>
      <c r="AI78" s="2"/>
      <c r="AJ78" s="2"/>
    </row>
    <row r="79" spans="1:36" x14ac:dyDescent="0.2">
      <c r="A79" s="65" t="s">
        <v>63</v>
      </c>
      <c r="B79" s="65" t="s">
        <v>98</v>
      </c>
      <c r="C79" s="66">
        <v>8</v>
      </c>
      <c r="D79" s="67">
        <v>29</v>
      </c>
      <c r="E79" s="67">
        <v>25</v>
      </c>
      <c r="F79" s="2"/>
      <c r="G79" s="2"/>
      <c r="H79" s="2"/>
      <c r="I79">
        <f t="shared" si="12"/>
        <v>0</v>
      </c>
      <c r="N79">
        <f t="shared" si="13"/>
        <v>0</v>
      </c>
      <c r="S79">
        <f t="shared" si="9"/>
        <v>0</v>
      </c>
      <c r="T79" s="2"/>
      <c r="U79" s="2"/>
      <c r="V79" s="2"/>
      <c r="W79" s="2"/>
      <c r="X79" s="2">
        <f t="shared" si="10"/>
        <v>0</v>
      </c>
      <c r="Y79" s="2"/>
      <c r="Z79" s="2"/>
      <c r="AA79" s="2"/>
      <c r="AB79" s="2"/>
      <c r="AC79" s="2">
        <f t="shared" si="11"/>
        <v>0</v>
      </c>
      <c r="AD79" s="11"/>
      <c r="AE79" s="12">
        <f t="shared" si="14"/>
        <v>0</v>
      </c>
      <c r="AF79" s="65" t="s">
        <v>308</v>
      </c>
      <c r="AG79" s="13"/>
      <c r="AH79" s="11"/>
      <c r="AI79" s="13"/>
      <c r="AJ79" s="13"/>
    </row>
    <row r="80" spans="1:36" x14ac:dyDescent="0.2">
      <c r="A80" s="65" t="s">
        <v>97</v>
      </c>
      <c r="B80" s="65" t="s">
        <v>98</v>
      </c>
      <c r="C80" s="66">
        <v>5</v>
      </c>
      <c r="D80" s="67">
        <v>40</v>
      </c>
      <c r="E80" s="67">
        <v>29</v>
      </c>
      <c r="F80" s="2"/>
      <c r="G80" s="2"/>
      <c r="H80" s="2"/>
      <c r="I80">
        <f t="shared" si="12"/>
        <v>0</v>
      </c>
      <c r="N80">
        <f t="shared" si="13"/>
        <v>0</v>
      </c>
      <c r="S80">
        <f t="shared" si="9"/>
        <v>0</v>
      </c>
      <c r="T80" s="2"/>
      <c r="U80" s="2"/>
      <c r="V80" s="2"/>
      <c r="W80" s="2"/>
      <c r="X80" s="2">
        <f t="shared" si="10"/>
        <v>0</v>
      </c>
      <c r="Y80" s="2"/>
      <c r="Z80" s="2"/>
      <c r="AA80" s="2"/>
      <c r="AB80" s="2"/>
      <c r="AC80" s="2">
        <f t="shared" si="11"/>
        <v>0</v>
      </c>
      <c r="AD80" s="11"/>
      <c r="AE80" s="12">
        <f t="shared" si="14"/>
        <v>0</v>
      </c>
      <c r="AF80" s="65" t="s">
        <v>83</v>
      </c>
      <c r="AG80" s="13"/>
      <c r="AH80" s="11"/>
      <c r="AI80" s="13"/>
      <c r="AJ80" s="13"/>
    </row>
    <row r="81" spans="1:36" x14ac:dyDescent="0.2">
      <c r="A81" s="28" t="s">
        <v>287</v>
      </c>
      <c r="B81" s="28" t="s">
        <v>288</v>
      </c>
      <c r="C81" s="29">
        <v>8</v>
      </c>
      <c r="D81" s="67">
        <v>29</v>
      </c>
      <c r="E81" s="67">
        <v>25</v>
      </c>
      <c r="F81" s="2"/>
      <c r="G81" s="2"/>
      <c r="H81" s="2"/>
      <c r="I81">
        <f t="shared" si="12"/>
        <v>0</v>
      </c>
      <c r="N81">
        <f t="shared" si="13"/>
        <v>0</v>
      </c>
      <c r="S81">
        <f t="shared" si="9"/>
        <v>0</v>
      </c>
      <c r="T81" s="2"/>
      <c r="U81" s="2"/>
      <c r="V81" s="2"/>
      <c r="W81" s="2"/>
      <c r="X81" s="2">
        <f t="shared" si="10"/>
        <v>0</v>
      </c>
      <c r="Y81" s="2"/>
      <c r="Z81" s="2"/>
      <c r="AA81" s="2"/>
      <c r="AB81" s="2"/>
      <c r="AC81" s="2">
        <f t="shared" si="11"/>
        <v>0</v>
      </c>
      <c r="AD81" s="11"/>
      <c r="AE81" s="12">
        <f t="shared" si="14"/>
        <v>0</v>
      </c>
      <c r="AF81" s="71" t="s">
        <v>145</v>
      </c>
      <c r="AG81" s="13"/>
      <c r="AH81" s="11"/>
      <c r="AI81" s="2"/>
      <c r="AJ81" s="2"/>
    </row>
    <row r="82" spans="1:36" x14ac:dyDescent="0.2">
      <c r="A82" s="65" t="s">
        <v>289</v>
      </c>
      <c r="B82" s="66" t="s">
        <v>13</v>
      </c>
      <c r="C82" s="66">
        <v>8</v>
      </c>
      <c r="D82" s="67">
        <v>29</v>
      </c>
      <c r="E82" s="67">
        <v>25</v>
      </c>
      <c r="F82" s="2"/>
      <c r="G82" s="2"/>
      <c r="H82" s="2"/>
      <c r="I82">
        <f t="shared" si="12"/>
        <v>0</v>
      </c>
      <c r="N82">
        <f t="shared" si="13"/>
        <v>0</v>
      </c>
      <c r="S82">
        <f t="shared" si="9"/>
        <v>0</v>
      </c>
      <c r="T82" s="2"/>
      <c r="U82" s="2"/>
      <c r="V82" s="2"/>
      <c r="W82" s="2"/>
      <c r="X82" s="2">
        <f t="shared" si="10"/>
        <v>0</v>
      </c>
      <c r="Y82" s="2"/>
      <c r="Z82" s="2"/>
      <c r="AA82" s="2"/>
      <c r="AB82" s="2"/>
      <c r="AC82" s="2">
        <f t="shared" si="11"/>
        <v>0</v>
      </c>
      <c r="AD82" s="11"/>
      <c r="AE82" s="12">
        <f t="shared" si="14"/>
        <v>0</v>
      </c>
      <c r="AF82" s="28" t="s">
        <v>83</v>
      </c>
      <c r="AG82" s="13"/>
      <c r="AH82" s="11"/>
      <c r="AI82" s="2"/>
      <c r="AJ82" s="2"/>
    </row>
    <row r="83" spans="1:36" x14ac:dyDescent="0.2">
      <c r="A83" s="65" t="s">
        <v>26</v>
      </c>
      <c r="B83" s="65" t="s">
        <v>13</v>
      </c>
      <c r="C83" s="66">
        <v>6</v>
      </c>
      <c r="D83" s="67">
        <v>40</v>
      </c>
      <c r="E83" s="67">
        <v>29</v>
      </c>
      <c r="F83" s="2"/>
      <c r="G83" s="2"/>
      <c r="H83" s="2"/>
      <c r="I83">
        <f t="shared" si="12"/>
        <v>0</v>
      </c>
      <c r="N83">
        <f t="shared" si="13"/>
        <v>0</v>
      </c>
      <c r="S83">
        <f t="shared" si="9"/>
        <v>0</v>
      </c>
      <c r="T83" s="2"/>
      <c r="U83" s="2"/>
      <c r="V83" s="2"/>
      <c r="W83" s="2"/>
      <c r="X83" s="2">
        <f t="shared" si="10"/>
        <v>0</v>
      </c>
      <c r="Y83" s="2"/>
      <c r="Z83" s="2"/>
      <c r="AA83" s="2"/>
      <c r="AB83" s="2"/>
      <c r="AC83" s="2">
        <f t="shared" si="11"/>
        <v>0</v>
      </c>
      <c r="AD83" s="11"/>
      <c r="AE83" s="12">
        <f t="shared" si="14"/>
        <v>0</v>
      </c>
      <c r="AF83" s="65" t="s">
        <v>83</v>
      </c>
      <c r="AG83" s="13"/>
      <c r="AH83" s="11"/>
      <c r="AI83" s="2"/>
      <c r="AJ83" s="2"/>
    </row>
    <row r="84" spans="1:36" x14ac:dyDescent="0.2">
      <c r="A84" s="65" t="s">
        <v>62</v>
      </c>
      <c r="B84" s="65" t="s">
        <v>263</v>
      </c>
      <c r="C84" s="66">
        <v>8</v>
      </c>
      <c r="D84" s="67">
        <v>29</v>
      </c>
      <c r="E84" s="67">
        <v>25</v>
      </c>
      <c r="F84" s="2"/>
      <c r="G84" s="2"/>
      <c r="H84" s="2"/>
      <c r="I84">
        <f t="shared" si="12"/>
        <v>0</v>
      </c>
      <c r="N84">
        <f t="shared" si="13"/>
        <v>0</v>
      </c>
      <c r="S84">
        <f t="shared" si="9"/>
        <v>0</v>
      </c>
      <c r="T84" s="2"/>
      <c r="U84" s="2"/>
      <c r="V84" s="2"/>
      <c r="W84" s="2"/>
      <c r="X84" s="2">
        <f t="shared" si="10"/>
        <v>0</v>
      </c>
      <c r="Y84" s="2"/>
      <c r="Z84" s="2"/>
      <c r="AA84" s="2"/>
      <c r="AB84" s="2"/>
      <c r="AC84" s="2">
        <f t="shared" si="11"/>
        <v>0</v>
      </c>
      <c r="AD84" s="11"/>
      <c r="AE84" s="12">
        <f t="shared" si="14"/>
        <v>0</v>
      </c>
      <c r="AF84" s="65" t="s">
        <v>83</v>
      </c>
      <c r="AG84" s="13"/>
      <c r="AH84" s="11"/>
      <c r="AI84" s="13"/>
      <c r="AJ84" s="13"/>
    </row>
    <row r="85" spans="1:36" x14ac:dyDescent="0.2">
      <c r="A85" s="65" t="s">
        <v>239</v>
      </c>
      <c r="B85" s="65" t="s">
        <v>240</v>
      </c>
      <c r="C85" s="66">
        <v>8</v>
      </c>
      <c r="D85" s="67">
        <v>29</v>
      </c>
      <c r="E85" s="67">
        <v>25</v>
      </c>
      <c r="F85" s="14"/>
      <c r="G85" s="14"/>
      <c r="I85">
        <f t="shared" si="12"/>
        <v>0</v>
      </c>
      <c r="N85">
        <f t="shared" si="13"/>
        <v>0</v>
      </c>
      <c r="S85">
        <f t="shared" si="9"/>
        <v>0</v>
      </c>
      <c r="T85" s="2"/>
      <c r="U85" s="2"/>
      <c r="V85" s="2"/>
      <c r="W85" s="2"/>
      <c r="X85" s="2">
        <f t="shared" si="10"/>
        <v>0</v>
      </c>
      <c r="Y85" s="2"/>
      <c r="Z85" s="2"/>
      <c r="AA85" s="2"/>
      <c r="AB85" s="2"/>
      <c r="AC85" s="2">
        <f t="shared" si="11"/>
        <v>0</v>
      </c>
      <c r="AD85" s="11"/>
      <c r="AE85" s="12">
        <f t="shared" si="14"/>
        <v>0</v>
      </c>
      <c r="AF85" s="65" t="s">
        <v>83</v>
      </c>
      <c r="AG85" s="13"/>
      <c r="AH85" s="11"/>
      <c r="AI85" s="13"/>
      <c r="AJ85" s="13"/>
    </row>
    <row r="86" spans="1:36" x14ac:dyDescent="0.2">
      <c r="A86" s="65" t="s">
        <v>241</v>
      </c>
      <c r="B86" s="65" t="s">
        <v>240</v>
      </c>
      <c r="C86" s="66">
        <v>8</v>
      </c>
      <c r="D86" s="67">
        <v>29</v>
      </c>
      <c r="E86" s="67">
        <v>25</v>
      </c>
      <c r="F86" s="14"/>
      <c r="G86" s="14"/>
      <c r="I86">
        <f t="shared" si="12"/>
        <v>0</v>
      </c>
      <c r="N86">
        <f t="shared" si="13"/>
        <v>0</v>
      </c>
      <c r="S86">
        <f t="shared" si="9"/>
        <v>0</v>
      </c>
      <c r="T86" s="2"/>
      <c r="U86" s="2"/>
      <c r="V86" s="2"/>
      <c r="W86" s="2"/>
      <c r="X86" s="2">
        <f t="shared" si="10"/>
        <v>0</v>
      </c>
      <c r="Y86" s="2"/>
      <c r="Z86" s="2"/>
      <c r="AA86" s="2"/>
      <c r="AB86" s="2"/>
      <c r="AC86" s="2">
        <f t="shared" si="11"/>
        <v>0</v>
      </c>
      <c r="AD86" s="11"/>
      <c r="AE86" s="12">
        <f t="shared" si="14"/>
        <v>0</v>
      </c>
      <c r="AF86" s="65" t="s">
        <v>83</v>
      </c>
      <c r="AG86" s="13"/>
      <c r="AH86" s="11"/>
      <c r="AI86" s="11">
        <v>0</v>
      </c>
      <c r="AJ86" s="13"/>
    </row>
    <row r="87" spans="1:36" x14ac:dyDescent="0.2">
      <c r="A87" s="65" t="s">
        <v>190</v>
      </c>
      <c r="B87" s="65" t="s">
        <v>191</v>
      </c>
      <c r="C87" s="66">
        <v>7</v>
      </c>
      <c r="D87" s="67">
        <v>34</v>
      </c>
      <c r="E87" s="67">
        <v>27</v>
      </c>
      <c r="F87" s="2"/>
      <c r="G87" s="2"/>
      <c r="H87" s="2"/>
      <c r="I87">
        <f t="shared" si="12"/>
        <v>0</v>
      </c>
      <c r="N87">
        <f t="shared" si="13"/>
        <v>0</v>
      </c>
      <c r="S87">
        <f t="shared" si="9"/>
        <v>0</v>
      </c>
      <c r="T87" s="2"/>
      <c r="U87" s="2"/>
      <c r="V87" s="2"/>
      <c r="W87" s="2"/>
      <c r="X87" s="2">
        <f t="shared" si="10"/>
        <v>0</v>
      </c>
      <c r="Y87" s="2"/>
      <c r="Z87" s="2"/>
      <c r="AA87" s="2"/>
      <c r="AB87" s="2"/>
      <c r="AC87" s="2">
        <f t="shared" si="11"/>
        <v>0</v>
      </c>
      <c r="AD87" s="11"/>
      <c r="AE87" s="12">
        <f t="shared" si="14"/>
        <v>0</v>
      </c>
      <c r="AF87" s="65" t="s">
        <v>83</v>
      </c>
      <c r="AG87" s="13"/>
      <c r="AH87" s="11"/>
      <c r="AI87" s="13"/>
      <c r="AJ87" s="13"/>
    </row>
    <row r="88" spans="1:36" x14ac:dyDescent="0.2">
      <c r="A88" s="65" t="s">
        <v>211</v>
      </c>
      <c r="B88" s="65" t="s">
        <v>212</v>
      </c>
      <c r="C88" s="66">
        <v>7</v>
      </c>
      <c r="D88" s="67">
        <v>34</v>
      </c>
      <c r="E88" s="67">
        <v>27</v>
      </c>
      <c r="I88">
        <f t="shared" si="12"/>
        <v>0</v>
      </c>
      <c r="N88">
        <f t="shared" si="13"/>
        <v>0</v>
      </c>
      <c r="S88">
        <f t="shared" si="9"/>
        <v>0</v>
      </c>
      <c r="T88" s="2"/>
      <c r="U88" s="2"/>
      <c r="V88" s="2"/>
      <c r="W88" s="2"/>
      <c r="X88" s="2">
        <f t="shared" si="10"/>
        <v>0</v>
      </c>
      <c r="Y88" s="2"/>
      <c r="Z88" s="2"/>
      <c r="AA88" s="2"/>
      <c r="AB88" s="2"/>
      <c r="AC88" s="2">
        <f t="shared" si="11"/>
        <v>0</v>
      </c>
      <c r="AD88" s="11"/>
      <c r="AE88" s="12">
        <f t="shared" si="14"/>
        <v>0</v>
      </c>
      <c r="AF88" s="65" t="s">
        <v>83</v>
      </c>
      <c r="AG88" s="13"/>
      <c r="AH88" s="11"/>
      <c r="AI88" s="2"/>
      <c r="AJ88" s="2"/>
    </row>
    <row r="89" spans="1:36" x14ac:dyDescent="0.2">
      <c r="A89" s="65" t="s">
        <v>11</v>
      </c>
      <c r="B89" s="65" t="s">
        <v>100</v>
      </c>
      <c r="C89" s="66">
        <v>7</v>
      </c>
      <c r="D89" s="67">
        <v>34</v>
      </c>
      <c r="E89" s="67">
        <v>27</v>
      </c>
      <c r="F89" s="29">
        <v>71538</v>
      </c>
      <c r="G89" s="29">
        <v>71635</v>
      </c>
      <c r="H89" s="29"/>
      <c r="I89">
        <f t="shared" si="12"/>
        <v>2</v>
      </c>
      <c r="K89">
        <v>2</v>
      </c>
      <c r="N89">
        <f t="shared" si="13"/>
        <v>2</v>
      </c>
      <c r="S89">
        <f t="shared" si="9"/>
        <v>0</v>
      </c>
      <c r="T89" s="2"/>
      <c r="U89" s="2"/>
      <c r="V89" s="2"/>
      <c r="W89" s="2"/>
      <c r="X89" s="2">
        <f t="shared" si="10"/>
        <v>0</v>
      </c>
      <c r="Y89" s="2"/>
      <c r="Z89" s="2"/>
      <c r="AA89" s="2"/>
      <c r="AB89" s="2"/>
      <c r="AC89" s="2">
        <f t="shared" si="11"/>
        <v>0</v>
      </c>
      <c r="AD89" s="11"/>
      <c r="AE89" s="12">
        <f t="shared" si="14"/>
        <v>160</v>
      </c>
      <c r="AF89" s="28" t="s">
        <v>83</v>
      </c>
      <c r="AG89" s="13">
        <v>43293</v>
      </c>
      <c r="AH89" s="11"/>
      <c r="AI89" s="2"/>
      <c r="AJ89" s="2"/>
    </row>
    <row r="90" spans="1:36" x14ac:dyDescent="0.2">
      <c r="A90" s="65" t="s">
        <v>242</v>
      </c>
      <c r="B90" s="65" t="s">
        <v>243</v>
      </c>
      <c r="C90" s="66">
        <v>8</v>
      </c>
      <c r="D90" s="67">
        <v>29</v>
      </c>
      <c r="E90" s="67">
        <v>25</v>
      </c>
      <c r="I90">
        <f t="shared" si="12"/>
        <v>0</v>
      </c>
      <c r="N90">
        <f t="shared" si="13"/>
        <v>0</v>
      </c>
      <c r="S90">
        <f t="shared" ref="S90" si="15">COUNT(P90:R90)</f>
        <v>0</v>
      </c>
      <c r="T90" s="2"/>
      <c r="U90" s="2"/>
      <c r="V90" s="2"/>
      <c r="W90" s="2"/>
      <c r="X90" s="2">
        <f t="shared" ref="X90" si="16">COUNT(T90:W90)</f>
        <v>0</v>
      </c>
      <c r="Y90" s="2"/>
      <c r="Z90" s="2"/>
      <c r="AA90" s="2"/>
      <c r="AB90" s="2"/>
      <c r="AC90" s="2">
        <f t="shared" si="11"/>
        <v>0</v>
      </c>
      <c r="AD90" s="11"/>
      <c r="AE90" s="12">
        <f t="shared" si="14"/>
        <v>0</v>
      </c>
      <c r="AF90" s="65" t="s">
        <v>83</v>
      </c>
      <c r="AG90" s="13"/>
      <c r="AH90" s="11"/>
      <c r="AI90" s="2"/>
      <c r="AJ90" s="2"/>
    </row>
    <row r="91" spans="1:36" x14ac:dyDescent="0.2">
      <c r="A91" s="65" t="s">
        <v>192</v>
      </c>
      <c r="B91" s="65" t="s">
        <v>193</v>
      </c>
      <c r="C91" s="66">
        <v>8</v>
      </c>
      <c r="D91" s="67">
        <v>29</v>
      </c>
      <c r="E91" s="67">
        <v>25</v>
      </c>
      <c r="I91">
        <f t="shared" si="12"/>
        <v>0</v>
      </c>
      <c r="N91">
        <f t="shared" si="13"/>
        <v>0</v>
      </c>
      <c r="S91">
        <f t="shared" ref="S91" si="17">COUNT(P91:R91)</f>
        <v>0</v>
      </c>
      <c r="T91" s="2"/>
      <c r="U91" s="2"/>
      <c r="V91" s="2"/>
      <c r="W91" s="2"/>
      <c r="X91" s="2">
        <f t="shared" ref="X91" si="18">COUNT(T91:W91)</f>
        <v>0</v>
      </c>
      <c r="Y91" s="2"/>
      <c r="Z91" s="2"/>
      <c r="AA91" s="2"/>
      <c r="AB91" s="2"/>
      <c r="AC91" s="2">
        <f t="shared" si="11"/>
        <v>0</v>
      </c>
      <c r="AD91" s="11"/>
      <c r="AE91" s="12">
        <f t="shared" si="14"/>
        <v>0</v>
      </c>
      <c r="AF91" s="65" t="s">
        <v>83</v>
      </c>
      <c r="AG91" s="13"/>
      <c r="AH91" s="11"/>
      <c r="AI91" s="2"/>
      <c r="AJ91" s="2"/>
    </row>
    <row r="92" spans="1:36" x14ac:dyDescent="0.2">
      <c r="A92" s="65" t="s">
        <v>95</v>
      </c>
      <c r="B92" s="65" t="s">
        <v>96</v>
      </c>
      <c r="C92" s="66">
        <v>8</v>
      </c>
      <c r="D92" s="67">
        <v>29</v>
      </c>
      <c r="E92" s="67">
        <v>25</v>
      </c>
      <c r="F92" s="2"/>
      <c r="G92" s="2"/>
      <c r="H92" s="2"/>
      <c r="I92">
        <f t="shared" si="12"/>
        <v>0</v>
      </c>
      <c r="N92">
        <f t="shared" si="13"/>
        <v>0</v>
      </c>
      <c r="S92">
        <f t="shared" si="9"/>
        <v>0</v>
      </c>
      <c r="T92" s="2"/>
      <c r="U92" s="2"/>
      <c r="V92" s="2"/>
      <c r="W92" s="2"/>
      <c r="X92" s="2">
        <f t="shared" si="10"/>
        <v>0</v>
      </c>
      <c r="Y92" s="2"/>
      <c r="Z92" s="2"/>
      <c r="AA92" s="2"/>
      <c r="AB92" s="2"/>
      <c r="AC92" s="2">
        <f t="shared" si="11"/>
        <v>0</v>
      </c>
      <c r="AD92" s="11"/>
      <c r="AE92" s="12">
        <f t="shared" si="14"/>
        <v>0</v>
      </c>
      <c r="AF92" s="65" t="s">
        <v>83</v>
      </c>
      <c r="AG92" s="13"/>
      <c r="AH92" s="11"/>
      <c r="AI92" s="11"/>
      <c r="AJ92" s="11"/>
    </row>
    <row r="93" spans="1:36" x14ac:dyDescent="0.2">
      <c r="A93" s="65" t="s">
        <v>58</v>
      </c>
      <c r="B93" s="65" t="s">
        <v>59</v>
      </c>
      <c r="C93" s="66">
        <v>6</v>
      </c>
      <c r="D93" s="67">
        <v>40</v>
      </c>
      <c r="E93" s="67">
        <v>29</v>
      </c>
      <c r="F93" s="2"/>
      <c r="G93" s="2"/>
      <c r="H93" s="2"/>
      <c r="I93">
        <f t="shared" si="12"/>
        <v>0</v>
      </c>
      <c r="N93">
        <f t="shared" si="13"/>
        <v>0</v>
      </c>
      <c r="S93">
        <f t="shared" si="9"/>
        <v>0</v>
      </c>
      <c r="T93" s="2"/>
      <c r="U93" s="2"/>
      <c r="V93" s="2"/>
      <c r="W93" s="2"/>
      <c r="X93" s="2">
        <f t="shared" si="10"/>
        <v>0</v>
      </c>
      <c r="Y93" s="2"/>
      <c r="Z93" s="2"/>
      <c r="AA93" s="2"/>
      <c r="AB93" s="2"/>
      <c r="AC93" s="2">
        <f t="shared" si="11"/>
        <v>0</v>
      </c>
      <c r="AD93" s="11"/>
      <c r="AE93" s="12">
        <f t="shared" si="14"/>
        <v>0</v>
      </c>
      <c r="AF93" s="65" t="s">
        <v>83</v>
      </c>
      <c r="AG93" s="13"/>
      <c r="AH93" s="11"/>
      <c r="AI93" s="11"/>
      <c r="AJ93" s="11"/>
    </row>
    <row r="94" spans="1:36" x14ac:dyDescent="0.2">
      <c r="A94" s="65" t="s">
        <v>32</v>
      </c>
      <c r="B94" s="65" t="s">
        <v>213</v>
      </c>
      <c r="C94" s="66">
        <v>7</v>
      </c>
      <c r="D94" s="67">
        <v>34</v>
      </c>
      <c r="E94" s="67">
        <v>27</v>
      </c>
      <c r="F94" s="28"/>
      <c r="G94" s="28">
        <v>71634</v>
      </c>
      <c r="H94" s="2"/>
      <c r="I94">
        <f t="shared" si="12"/>
        <v>1</v>
      </c>
      <c r="J94">
        <v>1</v>
      </c>
      <c r="N94">
        <f t="shared" si="13"/>
        <v>0</v>
      </c>
      <c r="S94">
        <f t="shared" si="9"/>
        <v>0</v>
      </c>
      <c r="T94" s="2"/>
      <c r="U94" s="2"/>
      <c r="V94" s="2"/>
      <c r="W94" s="2"/>
      <c r="X94" s="2">
        <f t="shared" si="10"/>
        <v>0</v>
      </c>
      <c r="Y94" s="2"/>
      <c r="Z94" s="2"/>
      <c r="AA94" s="2"/>
      <c r="AB94" s="2"/>
      <c r="AC94" s="2">
        <f t="shared" si="11"/>
        <v>0</v>
      </c>
      <c r="AD94" s="11"/>
      <c r="AE94" s="12">
        <f t="shared" si="14"/>
        <v>75</v>
      </c>
      <c r="AF94" s="65" t="s">
        <v>83</v>
      </c>
      <c r="AG94" s="13">
        <v>43293</v>
      </c>
      <c r="AH94" s="11"/>
      <c r="AI94" s="2"/>
      <c r="AJ94" s="2"/>
    </row>
    <row r="95" spans="1:36" x14ac:dyDescent="0.2">
      <c r="A95" s="65" t="s">
        <v>171</v>
      </c>
      <c r="B95" s="65" t="s">
        <v>152</v>
      </c>
      <c r="C95" s="66">
        <v>8</v>
      </c>
      <c r="D95" s="67">
        <v>29</v>
      </c>
      <c r="E95" s="67">
        <v>25</v>
      </c>
      <c r="I95">
        <f t="shared" si="12"/>
        <v>0</v>
      </c>
      <c r="N95">
        <f t="shared" si="13"/>
        <v>0</v>
      </c>
      <c r="S95">
        <f t="shared" si="9"/>
        <v>0</v>
      </c>
      <c r="T95" s="2"/>
      <c r="U95" s="2"/>
      <c r="V95" s="2"/>
      <c r="W95" s="2"/>
      <c r="X95" s="2">
        <f t="shared" si="10"/>
        <v>0</v>
      </c>
      <c r="Y95" s="2"/>
      <c r="Z95" s="2"/>
      <c r="AA95" s="2"/>
      <c r="AB95" s="2"/>
      <c r="AC95" s="2">
        <f t="shared" si="11"/>
        <v>0</v>
      </c>
      <c r="AD95" s="11"/>
      <c r="AE95" s="12">
        <f t="shared" si="14"/>
        <v>0</v>
      </c>
      <c r="AF95" s="28" t="s">
        <v>83</v>
      </c>
      <c r="AG95" s="57"/>
      <c r="AH95" s="11"/>
      <c r="AI95" s="2"/>
      <c r="AJ95" s="2"/>
    </row>
    <row r="96" spans="1:36" x14ac:dyDescent="0.2">
      <c r="A96" s="65" t="s">
        <v>64</v>
      </c>
      <c r="B96" s="65" t="s">
        <v>152</v>
      </c>
      <c r="C96" s="66">
        <v>8</v>
      </c>
      <c r="D96" s="67">
        <v>29</v>
      </c>
      <c r="E96" s="67">
        <v>25</v>
      </c>
      <c r="G96" s="2"/>
      <c r="H96" s="2"/>
      <c r="I96">
        <f t="shared" si="12"/>
        <v>0</v>
      </c>
      <c r="N96">
        <f t="shared" si="13"/>
        <v>0</v>
      </c>
      <c r="S96">
        <f t="shared" si="9"/>
        <v>0</v>
      </c>
      <c r="T96" s="2"/>
      <c r="U96" s="2"/>
      <c r="V96" s="2"/>
      <c r="W96" s="2"/>
      <c r="X96" s="2">
        <f t="shared" si="10"/>
        <v>0</v>
      </c>
      <c r="Y96" s="2"/>
      <c r="Z96" s="2"/>
      <c r="AA96" s="2"/>
      <c r="AB96" s="2"/>
      <c r="AC96" s="2">
        <f t="shared" si="11"/>
        <v>0</v>
      </c>
      <c r="AD96" s="11"/>
      <c r="AE96" s="12">
        <f t="shared" si="14"/>
        <v>0</v>
      </c>
      <c r="AF96" s="65" t="s">
        <v>83</v>
      </c>
      <c r="AG96" s="57"/>
      <c r="AH96" s="11"/>
      <c r="AI96" s="11"/>
      <c r="AJ96" s="11"/>
    </row>
    <row r="97" spans="1:37" x14ac:dyDescent="0.2">
      <c r="A97" s="65" t="s">
        <v>43</v>
      </c>
      <c r="B97" s="65" t="s">
        <v>44</v>
      </c>
      <c r="C97" s="66">
        <v>6</v>
      </c>
      <c r="D97" s="67">
        <v>40</v>
      </c>
      <c r="E97" s="67">
        <v>29</v>
      </c>
      <c r="F97" s="29"/>
      <c r="G97" s="2"/>
      <c r="H97" s="2"/>
      <c r="I97">
        <f t="shared" si="12"/>
        <v>0</v>
      </c>
      <c r="N97">
        <f t="shared" si="13"/>
        <v>0</v>
      </c>
      <c r="P97">
        <v>70116</v>
      </c>
      <c r="S97">
        <f t="shared" si="9"/>
        <v>1</v>
      </c>
      <c r="T97" s="2">
        <v>70115</v>
      </c>
      <c r="U97" s="2"/>
      <c r="V97" s="2"/>
      <c r="W97" s="2"/>
      <c r="X97" s="2">
        <f t="shared" ref="X97" si="19">COUNT(T97:W97)</f>
        <v>1</v>
      </c>
      <c r="Y97" s="2"/>
      <c r="Z97" s="2"/>
      <c r="AA97" s="2"/>
      <c r="AB97" s="2"/>
      <c r="AC97" s="2">
        <f t="shared" si="11"/>
        <v>0</v>
      </c>
      <c r="AD97" s="11"/>
      <c r="AE97" s="12">
        <f t="shared" si="14"/>
        <v>69</v>
      </c>
      <c r="AF97" s="65" t="s">
        <v>83</v>
      </c>
      <c r="AG97" s="57">
        <v>43293</v>
      </c>
      <c r="AH97" s="11"/>
      <c r="AI97" s="11">
        <v>0</v>
      </c>
      <c r="AJ97" s="11"/>
    </row>
    <row r="98" spans="1:37" x14ac:dyDescent="0.2">
      <c r="A98" s="65" t="s">
        <v>172</v>
      </c>
      <c r="B98" s="65" t="s">
        <v>88</v>
      </c>
      <c r="C98" s="66">
        <v>7</v>
      </c>
      <c r="D98" s="67">
        <v>34</v>
      </c>
      <c r="E98" s="67">
        <v>27</v>
      </c>
      <c r="G98" s="2"/>
      <c r="H98" s="2"/>
      <c r="I98">
        <f t="shared" si="12"/>
        <v>0</v>
      </c>
      <c r="N98">
        <f t="shared" si="13"/>
        <v>0</v>
      </c>
      <c r="S98">
        <f t="shared" si="9"/>
        <v>0</v>
      </c>
      <c r="T98" s="2"/>
      <c r="U98" s="2"/>
      <c r="V98" s="2"/>
      <c r="W98" s="2"/>
      <c r="X98" s="2">
        <f t="shared" si="10"/>
        <v>0</v>
      </c>
      <c r="Y98" s="2"/>
      <c r="Z98" s="2"/>
      <c r="AA98" s="2"/>
      <c r="AB98" s="2"/>
      <c r="AC98" s="2">
        <f t="shared" si="11"/>
        <v>0</v>
      </c>
      <c r="AD98" s="11"/>
      <c r="AE98" s="12">
        <f t="shared" si="14"/>
        <v>0</v>
      </c>
      <c r="AF98" s="72" t="s">
        <v>145</v>
      </c>
      <c r="AG98" s="1"/>
      <c r="AH98" s="11"/>
      <c r="AI98" s="13"/>
      <c r="AJ98" s="13"/>
    </row>
    <row r="99" spans="1:37" x14ac:dyDescent="0.2">
      <c r="A99" s="2" t="s">
        <v>290</v>
      </c>
      <c r="B99" s="2" t="s">
        <v>291</v>
      </c>
      <c r="C99">
        <v>8</v>
      </c>
      <c r="D99" s="5">
        <f>+'[1]5 30 17 payroll'!$AG$2</f>
        <v>29</v>
      </c>
      <c r="E99" s="69">
        <v>25</v>
      </c>
      <c r="F99" s="2"/>
      <c r="G99" s="2"/>
      <c r="I99">
        <f t="shared" si="12"/>
        <v>0</v>
      </c>
      <c r="N99">
        <f t="shared" si="13"/>
        <v>0</v>
      </c>
      <c r="S99">
        <f t="shared" si="9"/>
        <v>0</v>
      </c>
      <c r="T99" s="2"/>
      <c r="U99" s="2"/>
      <c r="V99" s="2"/>
      <c r="W99" s="2"/>
      <c r="X99" s="2">
        <f t="shared" si="10"/>
        <v>0</v>
      </c>
      <c r="Y99" s="2"/>
      <c r="Z99" s="2"/>
      <c r="AA99" s="2"/>
      <c r="AB99" s="2"/>
      <c r="AC99" s="2">
        <f t="shared" si="11"/>
        <v>0</v>
      </c>
      <c r="AD99" s="11"/>
      <c r="AE99" s="12">
        <f t="shared" si="14"/>
        <v>0</v>
      </c>
      <c r="AF99" s="13" t="s">
        <v>83</v>
      </c>
      <c r="AG99" s="1"/>
      <c r="AH99" s="11"/>
      <c r="AI99" s="2"/>
      <c r="AJ99" s="2"/>
    </row>
    <row r="100" spans="1:37" x14ac:dyDescent="0.2">
      <c r="A100" s="65" t="s">
        <v>0</v>
      </c>
      <c r="B100" s="65" t="s">
        <v>38</v>
      </c>
      <c r="C100" s="66">
        <v>7</v>
      </c>
      <c r="D100" s="67">
        <v>34</v>
      </c>
      <c r="E100" s="67">
        <v>27</v>
      </c>
      <c r="G100" s="2"/>
      <c r="H100" s="2"/>
      <c r="I100">
        <f t="shared" si="12"/>
        <v>0</v>
      </c>
      <c r="N100">
        <f t="shared" si="13"/>
        <v>0</v>
      </c>
      <c r="S100">
        <f t="shared" si="9"/>
        <v>0</v>
      </c>
      <c r="T100" s="2"/>
      <c r="U100" s="2"/>
      <c r="V100" s="2"/>
      <c r="W100" s="2"/>
      <c r="X100" s="2">
        <f t="shared" si="10"/>
        <v>0</v>
      </c>
      <c r="Y100" s="2"/>
      <c r="Z100" s="2"/>
      <c r="AA100" s="2"/>
      <c r="AB100" s="2"/>
      <c r="AC100" s="2">
        <f t="shared" si="11"/>
        <v>0</v>
      </c>
      <c r="AD100" s="11"/>
      <c r="AE100" s="12">
        <f t="shared" si="14"/>
        <v>0</v>
      </c>
      <c r="AF100" s="65" t="s">
        <v>83</v>
      </c>
      <c r="AG100" s="13"/>
      <c r="AH100" s="11"/>
      <c r="AI100" s="2"/>
      <c r="AJ100" s="2"/>
    </row>
    <row r="101" spans="1:37" x14ac:dyDescent="0.2">
      <c r="A101" s="65" t="s">
        <v>264</v>
      </c>
      <c r="B101" s="65" t="s">
        <v>265</v>
      </c>
      <c r="C101" s="66">
        <v>8</v>
      </c>
      <c r="D101" s="67">
        <v>29</v>
      </c>
      <c r="E101" s="67">
        <v>25</v>
      </c>
      <c r="I101">
        <f t="shared" si="12"/>
        <v>0</v>
      </c>
      <c r="N101">
        <f t="shared" si="13"/>
        <v>0</v>
      </c>
      <c r="S101">
        <f t="shared" si="9"/>
        <v>0</v>
      </c>
      <c r="T101" s="2"/>
      <c r="U101" s="2"/>
      <c r="V101" s="2"/>
      <c r="W101" s="2"/>
      <c r="X101" s="2">
        <f t="shared" si="10"/>
        <v>0</v>
      </c>
      <c r="Y101" s="2"/>
      <c r="Z101" s="2"/>
      <c r="AA101" s="2"/>
      <c r="AB101" s="2"/>
      <c r="AC101" s="2">
        <f t="shared" si="11"/>
        <v>0</v>
      </c>
      <c r="AD101" s="11"/>
      <c r="AE101" s="12">
        <f t="shared" si="14"/>
        <v>0</v>
      </c>
      <c r="AF101" s="65" t="s">
        <v>83</v>
      </c>
      <c r="AG101" s="13"/>
      <c r="AH101" s="57"/>
      <c r="AI101" s="11"/>
      <c r="AJ101" s="11"/>
      <c r="AK101" s="5"/>
    </row>
    <row r="102" spans="1:37" x14ac:dyDescent="0.2">
      <c r="A102" s="65" t="s">
        <v>39</v>
      </c>
      <c r="B102" s="65" t="s">
        <v>214</v>
      </c>
      <c r="C102" s="66">
        <v>6</v>
      </c>
      <c r="D102" s="67">
        <v>40</v>
      </c>
      <c r="E102" s="67">
        <v>29</v>
      </c>
      <c r="I102">
        <f t="shared" si="12"/>
        <v>0</v>
      </c>
      <c r="N102">
        <f t="shared" si="13"/>
        <v>0</v>
      </c>
      <c r="S102">
        <f t="shared" si="9"/>
        <v>0</v>
      </c>
      <c r="T102" s="2"/>
      <c r="U102" s="2"/>
      <c r="V102" s="2"/>
      <c r="W102" s="2"/>
      <c r="X102" s="2">
        <f t="shared" si="10"/>
        <v>0</v>
      </c>
      <c r="Y102" s="2"/>
      <c r="Z102" s="2"/>
      <c r="AA102" s="2"/>
      <c r="AB102" s="2"/>
      <c r="AC102" s="2">
        <f t="shared" si="11"/>
        <v>0</v>
      </c>
      <c r="AD102" s="11"/>
      <c r="AE102" s="12">
        <f t="shared" si="14"/>
        <v>0</v>
      </c>
      <c r="AF102" s="65" t="s">
        <v>83</v>
      </c>
      <c r="AG102" s="13"/>
      <c r="AH102" s="11"/>
      <c r="AI102" s="2"/>
      <c r="AJ102" s="2"/>
    </row>
    <row r="103" spans="1:37" x14ac:dyDescent="0.2">
      <c r="A103" s="65" t="s">
        <v>173</v>
      </c>
      <c r="B103" s="65" t="s">
        <v>153</v>
      </c>
      <c r="C103" s="66">
        <v>7</v>
      </c>
      <c r="D103" s="67">
        <v>34</v>
      </c>
      <c r="E103" s="67">
        <v>27</v>
      </c>
      <c r="G103" s="2"/>
      <c r="H103" s="2"/>
      <c r="I103">
        <f t="shared" si="12"/>
        <v>0</v>
      </c>
      <c r="N103">
        <f t="shared" si="13"/>
        <v>0</v>
      </c>
      <c r="S103">
        <f t="shared" si="9"/>
        <v>0</v>
      </c>
      <c r="T103" s="2"/>
      <c r="U103" s="2"/>
      <c r="V103" s="2"/>
      <c r="W103" s="2"/>
      <c r="X103" s="2">
        <f t="shared" si="10"/>
        <v>0</v>
      </c>
      <c r="Y103" s="2"/>
      <c r="Z103" s="2"/>
      <c r="AA103" s="2"/>
      <c r="AB103" s="2"/>
      <c r="AC103" s="2">
        <f t="shared" si="11"/>
        <v>0</v>
      </c>
      <c r="AD103" s="11"/>
      <c r="AE103" s="12">
        <f t="shared" si="14"/>
        <v>0</v>
      </c>
      <c r="AF103" s="65" t="s">
        <v>176</v>
      </c>
      <c r="AG103" s="13"/>
      <c r="AH103" s="11"/>
      <c r="AI103" s="2"/>
      <c r="AJ103" s="2"/>
    </row>
    <row r="104" spans="1:37" x14ac:dyDescent="0.2">
      <c r="A104" s="65" t="s">
        <v>55</v>
      </c>
      <c r="B104" s="65" t="s">
        <v>153</v>
      </c>
      <c r="C104" s="66">
        <v>6</v>
      </c>
      <c r="D104" s="67">
        <v>40</v>
      </c>
      <c r="E104" s="67">
        <v>29</v>
      </c>
      <c r="I104">
        <f t="shared" si="12"/>
        <v>0</v>
      </c>
      <c r="N104">
        <f t="shared" si="13"/>
        <v>0</v>
      </c>
      <c r="S104">
        <f t="shared" ref="S104:S136" si="20">COUNT(P104:R104)</f>
        <v>0</v>
      </c>
      <c r="T104" s="2"/>
      <c r="U104" s="2"/>
      <c r="V104" s="2"/>
      <c r="W104" s="2"/>
      <c r="X104" s="2">
        <f t="shared" ref="X104:X136" si="21">COUNT(T104:W104)</f>
        <v>0</v>
      </c>
      <c r="Y104" s="2"/>
      <c r="Z104" s="2"/>
      <c r="AA104" s="2"/>
      <c r="AB104" s="2"/>
      <c r="AC104" s="2">
        <f t="shared" si="11"/>
        <v>0</v>
      </c>
      <c r="AD104" s="11"/>
      <c r="AE104" s="12">
        <f t="shared" si="14"/>
        <v>0</v>
      </c>
      <c r="AF104" s="65" t="s">
        <v>83</v>
      </c>
      <c r="AG104" s="13"/>
      <c r="AH104" s="11"/>
      <c r="AI104" s="57"/>
      <c r="AJ104" s="57"/>
    </row>
    <row r="105" spans="1:37" x14ac:dyDescent="0.2">
      <c r="A105" s="65" t="s">
        <v>101</v>
      </c>
      <c r="B105" s="65" t="s">
        <v>102</v>
      </c>
      <c r="C105" s="66">
        <v>6</v>
      </c>
      <c r="D105" s="67">
        <v>40</v>
      </c>
      <c r="E105" s="67">
        <v>29</v>
      </c>
      <c r="F105" s="2"/>
      <c r="G105" s="2"/>
      <c r="H105" s="2"/>
      <c r="I105">
        <f t="shared" si="12"/>
        <v>0</v>
      </c>
      <c r="N105">
        <f t="shared" si="13"/>
        <v>0</v>
      </c>
      <c r="S105">
        <f t="shared" si="20"/>
        <v>0</v>
      </c>
      <c r="T105" s="2"/>
      <c r="U105" s="2"/>
      <c r="V105" s="2"/>
      <c r="W105" s="2"/>
      <c r="X105" s="2">
        <f t="shared" si="21"/>
        <v>0</v>
      </c>
      <c r="Y105" s="2"/>
      <c r="Z105" s="2"/>
      <c r="AA105" s="2"/>
      <c r="AB105" s="2"/>
      <c r="AC105" s="2">
        <f t="shared" si="11"/>
        <v>0</v>
      </c>
      <c r="AD105" s="11"/>
      <c r="AE105" s="12">
        <f t="shared" si="14"/>
        <v>0</v>
      </c>
      <c r="AF105" s="65" t="s">
        <v>83</v>
      </c>
      <c r="AG105" s="13"/>
      <c r="AH105" s="11"/>
      <c r="AI105" s="14"/>
      <c r="AJ105" s="14"/>
    </row>
    <row r="106" spans="1:37" x14ac:dyDescent="0.2">
      <c r="A106" s="65" t="s">
        <v>21</v>
      </c>
      <c r="B106" s="65" t="s">
        <v>24</v>
      </c>
      <c r="C106" s="66">
        <v>8</v>
      </c>
      <c r="D106" s="67">
        <v>29</v>
      </c>
      <c r="E106" s="67">
        <v>25</v>
      </c>
      <c r="F106" s="2"/>
      <c r="G106" s="2"/>
      <c r="H106" s="2"/>
      <c r="I106">
        <f t="shared" si="12"/>
        <v>0</v>
      </c>
      <c r="N106">
        <f t="shared" si="13"/>
        <v>0</v>
      </c>
      <c r="S106">
        <f t="shared" si="20"/>
        <v>0</v>
      </c>
      <c r="T106" s="2"/>
      <c r="U106" s="2"/>
      <c r="V106" s="2"/>
      <c r="W106" s="2"/>
      <c r="X106" s="2">
        <f t="shared" si="21"/>
        <v>0</v>
      </c>
      <c r="Y106" s="2"/>
      <c r="Z106" s="2"/>
      <c r="AA106" s="2"/>
      <c r="AB106" s="2"/>
      <c r="AC106" s="2">
        <f t="shared" si="11"/>
        <v>0</v>
      </c>
      <c r="AD106" s="11"/>
      <c r="AE106" s="12">
        <f t="shared" si="14"/>
        <v>0</v>
      </c>
      <c r="AF106" s="65" t="s">
        <v>83</v>
      </c>
      <c r="AG106" s="57"/>
      <c r="AH106" s="11"/>
      <c r="AI106" s="57"/>
      <c r="AJ106" s="57"/>
    </row>
    <row r="107" spans="1:37" x14ac:dyDescent="0.2">
      <c r="A107" s="65" t="s">
        <v>244</v>
      </c>
      <c r="B107" s="65" t="s">
        <v>245</v>
      </c>
      <c r="C107" s="66">
        <v>8</v>
      </c>
      <c r="D107" s="67">
        <v>29</v>
      </c>
      <c r="E107" s="67">
        <v>25</v>
      </c>
      <c r="F107" s="2"/>
      <c r="G107" s="2"/>
      <c r="H107" s="2"/>
      <c r="I107">
        <f t="shared" si="12"/>
        <v>0</v>
      </c>
      <c r="N107">
        <f t="shared" si="13"/>
        <v>0</v>
      </c>
      <c r="S107">
        <f t="shared" si="20"/>
        <v>0</v>
      </c>
      <c r="T107" s="2"/>
      <c r="U107" s="2"/>
      <c r="V107" s="2"/>
      <c r="W107" s="2"/>
      <c r="X107" s="2">
        <f t="shared" si="21"/>
        <v>0</v>
      </c>
      <c r="Y107" s="2"/>
      <c r="Z107" s="2"/>
      <c r="AA107" s="2"/>
      <c r="AB107" s="2"/>
      <c r="AC107" s="2">
        <f t="shared" si="11"/>
        <v>0</v>
      </c>
      <c r="AD107" s="11"/>
      <c r="AE107" s="12">
        <f t="shared" si="14"/>
        <v>0</v>
      </c>
      <c r="AF107" s="65" t="s">
        <v>83</v>
      </c>
      <c r="AG107" s="57"/>
      <c r="AH107" s="11"/>
      <c r="AI107" s="11"/>
      <c r="AJ107" s="11"/>
      <c r="AK107" s="1"/>
    </row>
    <row r="108" spans="1:37" x14ac:dyDescent="0.2">
      <c r="A108" s="65" t="s">
        <v>246</v>
      </c>
      <c r="B108" s="65" t="s">
        <v>247</v>
      </c>
      <c r="C108" s="66">
        <v>8</v>
      </c>
      <c r="D108" s="67">
        <v>29</v>
      </c>
      <c r="E108" s="67">
        <v>25</v>
      </c>
      <c r="F108" s="2"/>
      <c r="G108" s="2"/>
      <c r="H108" s="2"/>
      <c r="I108">
        <f t="shared" si="12"/>
        <v>0</v>
      </c>
      <c r="N108">
        <f t="shared" si="13"/>
        <v>0</v>
      </c>
      <c r="S108">
        <f t="shared" si="20"/>
        <v>0</v>
      </c>
      <c r="T108" s="2"/>
      <c r="U108" s="2"/>
      <c r="V108" s="2"/>
      <c r="W108" s="2"/>
      <c r="X108" s="2">
        <f t="shared" si="21"/>
        <v>0</v>
      </c>
      <c r="Y108" s="2"/>
      <c r="Z108" s="2"/>
      <c r="AA108" s="2"/>
      <c r="AB108" s="2"/>
      <c r="AC108" s="2">
        <f t="shared" si="11"/>
        <v>0</v>
      </c>
      <c r="AD108" s="11"/>
      <c r="AE108" s="12">
        <f t="shared" si="14"/>
        <v>0</v>
      </c>
      <c r="AF108" s="65" t="s">
        <v>83</v>
      </c>
      <c r="AG108" s="57"/>
      <c r="AH108" s="11"/>
      <c r="AI108" s="13"/>
      <c r="AJ108" s="13"/>
    </row>
    <row r="109" spans="1:37" x14ac:dyDescent="0.2">
      <c r="A109" s="65" t="s">
        <v>22</v>
      </c>
      <c r="B109" s="65" t="s">
        <v>248</v>
      </c>
      <c r="C109" s="66">
        <v>8</v>
      </c>
      <c r="D109" s="67">
        <v>29</v>
      </c>
      <c r="E109" s="67">
        <v>25</v>
      </c>
      <c r="F109" s="2"/>
      <c r="G109" s="2"/>
      <c r="H109" s="2"/>
      <c r="I109">
        <f t="shared" si="12"/>
        <v>0</v>
      </c>
      <c r="N109">
        <f t="shared" si="13"/>
        <v>0</v>
      </c>
      <c r="S109">
        <f t="shared" si="20"/>
        <v>0</v>
      </c>
      <c r="T109" s="2"/>
      <c r="U109" s="2"/>
      <c r="V109" s="2"/>
      <c r="W109" s="2"/>
      <c r="X109" s="2">
        <f t="shared" si="21"/>
        <v>0</v>
      </c>
      <c r="Y109" s="2"/>
      <c r="Z109" s="2"/>
      <c r="AA109" s="2"/>
      <c r="AB109" s="2"/>
      <c r="AC109" s="2">
        <f t="shared" si="11"/>
        <v>0</v>
      </c>
      <c r="AD109" s="11"/>
      <c r="AE109" s="12">
        <f t="shared" si="14"/>
        <v>0</v>
      </c>
      <c r="AF109" s="65" t="s">
        <v>83</v>
      </c>
      <c r="AG109" s="57"/>
      <c r="AH109" s="11"/>
      <c r="AI109" s="2"/>
      <c r="AJ109" s="2"/>
    </row>
    <row r="110" spans="1:37" x14ac:dyDescent="0.2">
      <c r="A110" s="28" t="s">
        <v>292</v>
      </c>
      <c r="B110" s="28" t="s">
        <v>248</v>
      </c>
      <c r="C110" s="29">
        <v>8</v>
      </c>
      <c r="D110" s="67">
        <v>29</v>
      </c>
      <c r="E110" s="67">
        <v>25</v>
      </c>
      <c r="F110" s="2"/>
      <c r="G110" s="2"/>
      <c r="H110" s="2"/>
      <c r="I110">
        <f t="shared" si="12"/>
        <v>0</v>
      </c>
      <c r="N110">
        <f t="shared" si="13"/>
        <v>0</v>
      </c>
      <c r="S110">
        <f t="shared" si="20"/>
        <v>0</v>
      </c>
      <c r="T110" s="2"/>
      <c r="U110" s="2"/>
      <c r="V110" s="2"/>
      <c r="W110" s="2"/>
      <c r="X110" s="2">
        <f t="shared" si="21"/>
        <v>0</v>
      </c>
      <c r="Y110" s="2"/>
      <c r="Z110" s="2"/>
      <c r="AA110" s="2"/>
      <c r="AB110" s="2"/>
      <c r="AC110" s="2">
        <f t="shared" si="11"/>
        <v>0</v>
      </c>
      <c r="AD110" s="11"/>
      <c r="AE110" s="12">
        <f t="shared" si="14"/>
        <v>0</v>
      </c>
      <c r="AF110" s="28" t="s">
        <v>83</v>
      </c>
      <c r="AG110" s="57"/>
      <c r="AH110" s="11"/>
      <c r="AI110" s="2"/>
      <c r="AJ110" s="2"/>
    </row>
    <row r="111" spans="1:37" x14ac:dyDescent="0.2">
      <c r="A111" s="65" t="s">
        <v>22</v>
      </c>
      <c r="B111" s="65" t="s">
        <v>154</v>
      </c>
      <c r="C111" s="66">
        <v>6</v>
      </c>
      <c r="D111" s="67">
        <v>40</v>
      </c>
      <c r="E111" s="67">
        <v>29</v>
      </c>
      <c r="F111" s="2"/>
      <c r="G111" s="2"/>
      <c r="H111" s="2"/>
      <c r="I111">
        <f t="shared" si="12"/>
        <v>0</v>
      </c>
      <c r="N111">
        <f t="shared" si="13"/>
        <v>0</v>
      </c>
      <c r="S111">
        <f t="shared" si="20"/>
        <v>0</v>
      </c>
      <c r="T111" s="2"/>
      <c r="U111" s="2"/>
      <c r="V111" s="2"/>
      <c r="W111" s="2"/>
      <c r="X111" s="2">
        <f t="shared" si="21"/>
        <v>0</v>
      </c>
      <c r="Y111" s="2"/>
      <c r="Z111" s="2"/>
      <c r="AA111" s="2"/>
      <c r="AB111" s="2"/>
      <c r="AC111" s="2">
        <f t="shared" si="11"/>
        <v>0</v>
      </c>
      <c r="AD111" s="11"/>
      <c r="AE111" s="12">
        <f t="shared" si="14"/>
        <v>0</v>
      </c>
      <c r="AF111" s="65" t="s">
        <v>83</v>
      </c>
      <c r="AG111" s="13"/>
      <c r="AH111" s="11"/>
      <c r="AI111" s="13"/>
      <c r="AJ111" s="13"/>
    </row>
    <row r="112" spans="1:37" x14ac:dyDescent="0.2">
      <c r="A112" s="65" t="s">
        <v>9</v>
      </c>
      <c r="B112" s="65" t="s">
        <v>10</v>
      </c>
      <c r="C112" s="66">
        <v>5</v>
      </c>
      <c r="D112" s="67">
        <v>47</v>
      </c>
      <c r="E112" s="67">
        <v>32</v>
      </c>
      <c r="F112" s="2"/>
      <c r="G112" s="2"/>
      <c r="H112" s="2"/>
      <c r="I112">
        <f t="shared" si="12"/>
        <v>0</v>
      </c>
      <c r="N112">
        <f t="shared" si="13"/>
        <v>0</v>
      </c>
      <c r="S112">
        <f t="shared" si="20"/>
        <v>0</v>
      </c>
      <c r="T112" s="2"/>
      <c r="U112" s="2"/>
      <c r="V112" s="2"/>
      <c r="W112" s="2"/>
      <c r="X112" s="2">
        <f t="shared" si="21"/>
        <v>0</v>
      </c>
      <c r="Y112" s="2"/>
      <c r="Z112" s="2"/>
      <c r="AA112" s="2"/>
      <c r="AB112" s="2"/>
      <c r="AC112" s="2">
        <f t="shared" si="11"/>
        <v>0</v>
      </c>
      <c r="AD112" s="11"/>
      <c r="AE112" s="12">
        <f t="shared" si="14"/>
        <v>0</v>
      </c>
      <c r="AF112" s="65" t="s">
        <v>83</v>
      </c>
      <c r="AG112" s="57"/>
      <c r="AH112" s="11"/>
      <c r="AI112" s="11">
        <f>+AE112</f>
        <v>0</v>
      </c>
      <c r="AJ112" s="2"/>
    </row>
    <row r="113" spans="1:37" x14ac:dyDescent="0.2">
      <c r="A113" s="65" t="s">
        <v>24</v>
      </c>
      <c r="B113" s="65" t="s">
        <v>54</v>
      </c>
      <c r="C113" s="66">
        <v>6</v>
      </c>
      <c r="D113" s="67">
        <v>40</v>
      </c>
      <c r="E113" s="67">
        <v>29</v>
      </c>
      <c r="F113" s="2"/>
      <c r="G113" s="2">
        <v>71638</v>
      </c>
      <c r="H113" s="14"/>
      <c r="I113">
        <f t="shared" si="12"/>
        <v>1</v>
      </c>
      <c r="J113">
        <v>1</v>
      </c>
      <c r="M113">
        <v>1</v>
      </c>
      <c r="N113">
        <f t="shared" si="13"/>
        <v>1</v>
      </c>
      <c r="O113">
        <v>1</v>
      </c>
      <c r="S113">
        <f t="shared" si="20"/>
        <v>0</v>
      </c>
      <c r="T113" s="2"/>
      <c r="U113" s="2"/>
      <c r="V113" s="2"/>
      <c r="W113" s="2"/>
      <c r="X113" s="2">
        <f t="shared" si="21"/>
        <v>0</v>
      </c>
      <c r="Y113" s="2"/>
      <c r="Z113" s="2"/>
      <c r="AA113" s="2"/>
      <c r="AB113" s="2"/>
      <c r="AC113" s="2">
        <f t="shared" si="11"/>
        <v>0</v>
      </c>
      <c r="AD113" s="11"/>
      <c r="AE113" s="12">
        <f t="shared" si="14"/>
        <v>130</v>
      </c>
      <c r="AF113" s="65" t="s">
        <v>83</v>
      </c>
      <c r="AG113" s="57">
        <v>43293</v>
      </c>
      <c r="AH113" s="11"/>
      <c r="AI113" s="57"/>
      <c r="AJ113" s="57"/>
    </row>
    <row r="114" spans="1:37" x14ac:dyDescent="0.2">
      <c r="A114" s="65" t="s">
        <v>35</v>
      </c>
      <c r="B114" s="65" t="s">
        <v>293</v>
      </c>
      <c r="C114" s="66">
        <v>8</v>
      </c>
      <c r="D114" s="67">
        <v>29</v>
      </c>
      <c r="E114" s="67">
        <v>25</v>
      </c>
      <c r="F114" s="28">
        <v>71541</v>
      </c>
      <c r="G114" s="28">
        <v>71633</v>
      </c>
      <c r="H114" s="28"/>
      <c r="I114">
        <f t="shared" si="12"/>
        <v>2</v>
      </c>
      <c r="J114">
        <v>1</v>
      </c>
      <c r="N114">
        <f t="shared" si="13"/>
        <v>0</v>
      </c>
      <c r="Q114">
        <v>70219</v>
      </c>
      <c r="R114">
        <v>70220</v>
      </c>
      <c r="S114">
        <f t="shared" si="20"/>
        <v>2</v>
      </c>
      <c r="T114" s="2"/>
      <c r="U114" s="2"/>
      <c r="V114" s="2"/>
      <c r="W114" s="2"/>
      <c r="X114" s="2">
        <f t="shared" si="21"/>
        <v>0</v>
      </c>
      <c r="Y114" s="2"/>
      <c r="Z114" s="2"/>
      <c r="AA114" s="2"/>
      <c r="AB114" s="2"/>
      <c r="AC114" s="2">
        <f t="shared" si="11"/>
        <v>0</v>
      </c>
      <c r="AD114" s="11"/>
      <c r="AE114" s="12">
        <f t="shared" si="14"/>
        <v>183</v>
      </c>
      <c r="AF114" s="65" t="s">
        <v>83</v>
      </c>
      <c r="AG114" s="57">
        <v>43293</v>
      </c>
      <c r="AH114" s="11"/>
      <c r="AI114" s="11"/>
      <c r="AJ114" s="11"/>
    </row>
    <row r="115" spans="1:37" x14ac:dyDescent="0.2">
      <c r="A115" s="65" t="s">
        <v>15</v>
      </c>
      <c r="B115" s="65" t="s">
        <v>16</v>
      </c>
      <c r="C115" s="66">
        <v>7</v>
      </c>
      <c r="D115" s="67">
        <v>34</v>
      </c>
      <c r="E115" s="67">
        <v>27</v>
      </c>
      <c r="F115" s="2"/>
      <c r="G115" s="2"/>
      <c r="I115">
        <f t="shared" si="12"/>
        <v>0</v>
      </c>
      <c r="N115">
        <f t="shared" si="13"/>
        <v>0</v>
      </c>
      <c r="S115">
        <f t="shared" si="20"/>
        <v>0</v>
      </c>
      <c r="T115" s="2"/>
      <c r="U115" s="2"/>
      <c r="V115" s="2"/>
      <c r="W115" s="2"/>
      <c r="X115" s="2">
        <f t="shared" si="21"/>
        <v>0</v>
      </c>
      <c r="Y115" s="2"/>
      <c r="Z115" s="2"/>
      <c r="AA115" s="2"/>
      <c r="AB115" s="2"/>
      <c r="AC115" s="2">
        <f t="shared" si="11"/>
        <v>0</v>
      </c>
      <c r="AD115" s="11"/>
      <c r="AE115" s="12">
        <f t="shared" si="14"/>
        <v>0</v>
      </c>
      <c r="AF115" s="65" t="s">
        <v>83</v>
      </c>
      <c r="AG115" s="57"/>
      <c r="AH115" s="11"/>
      <c r="AI115" s="2"/>
      <c r="AJ115" s="2"/>
    </row>
    <row r="116" spans="1:37" x14ac:dyDescent="0.2">
      <c r="A116" s="65" t="s">
        <v>39</v>
      </c>
      <c r="B116" s="65" t="s">
        <v>115</v>
      </c>
      <c r="C116" s="66">
        <v>7</v>
      </c>
      <c r="D116" s="67">
        <v>34</v>
      </c>
      <c r="E116" s="67">
        <v>29</v>
      </c>
      <c r="F116" s="29">
        <v>71537</v>
      </c>
      <c r="G116" s="14">
        <v>71639</v>
      </c>
      <c r="I116">
        <f t="shared" si="12"/>
        <v>2</v>
      </c>
      <c r="J116">
        <v>1</v>
      </c>
      <c r="N116">
        <f t="shared" si="13"/>
        <v>0</v>
      </c>
      <c r="S116">
        <f t="shared" si="20"/>
        <v>0</v>
      </c>
      <c r="T116" s="2">
        <v>70221</v>
      </c>
      <c r="U116" s="2">
        <v>70219</v>
      </c>
      <c r="V116" s="2">
        <v>70222</v>
      </c>
      <c r="W116" s="2"/>
      <c r="X116" s="2">
        <f t="shared" si="21"/>
        <v>3</v>
      </c>
      <c r="Y116" s="2"/>
      <c r="Z116" s="2"/>
      <c r="AA116" s="2"/>
      <c r="AB116" s="2"/>
      <c r="AC116" s="2">
        <f t="shared" si="11"/>
        <v>0</v>
      </c>
      <c r="AD116" s="11"/>
      <c r="AE116" s="12">
        <f t="shared" si="14"/>
        <v>212</v>
      </c>
      <c r="AF116" s="65" t="s">
        <v>83</v>
      </c>
      <c r="AG116" s="57">
        <v>43293</v>
      </c>
      <c r="AH116" s="11"/>
      <c r="AI116" s="13"/>
      <c r="AJ116" s="13"/>
    </row>
    <row r="117" spans="1:37" x14ac:dyDescent="0.2">
      <c r="A117" s="65" t="s">
        <v>26</v>
      </c>
      <c r="B117" s="65" t="s">
        <v>294</v>
      </c>
      <c r="C117" s="66">
        <v>8</v>
      </c>
      <c r="D117" s="67">
        <v>29</v>
      </c>
      <c r="E117" s="67">
        <v>25</v>
      </c>
      <c r="F117" s="2"/>
      <c r="G117" s="14"/>
      <c r="I117">
        <f t="shared" si="12"/>
        <v>0</v>
      </c>
      <c r="N117">
        <f t="shared" si="13"/>
        <v>0</v>
      </c>
      <c r="S117">
        <f t="shared" si="20"/>
        <v>0</v>
      </c>
      <c r="T117" s="2"/>
      <c r="U117" s="2"/>
      <c r="V117" s="2"/>
      <c r="W117" s="2"/>
      <c r="X117" s="2">
        <f t="shared" si="21"/>
        <v>0</v>
      </c>
      <c r="Y117" s="2"/>
      <c r="Z117" s="2"/>
      <c r="AA117" s="2"/>
      <c r="AB117" s="2"/>
      <c r="AC117" s="2">
        <f t="shared" si="11"/>
        <v>0</v>
      </c>
      <c r="AD117" s="11"/>
      <c r="AE117" s="12">
        <f t="shared" si="14"/>
        <v>0</v>
      </c>
      <c r="AF117" s="65" t="s">
        <v>83</v>
      </c>
      <c r="AG117" s="13"/>
      <c r="AH117" s="11"/>
      <c r="AI117" s="14"/>
      <c r="AJ117" s="14"/>
    </row>
    <row r="118" spans="1:37" x14ac:dyDescent="0.2">
      <c r="A118" s="28" t="s">
        <v>37</v>
      </c>
      <c r="B118" s="28" t="s">
        <v>295</v>
      </c>
      <c r="C118" s="29">
        <v>8</v>
      </c>
      <c r="D118" s="67">
        <v>29</v>
      </c>
      <c r="E118" s="67">
        <v>25</v>
      </c>
      <c r="F118" s="2"/>
      <c r="I118">
        <f t="shared" si="12"/>
        <v>0</v>
      </c>
      <c r="N118">
        <f t="shared" si="13"/>
        <v>0</v>
      </c>
      <c r="S118">
        <f t="shared" si="20"/>
        <v>0</v>
      </c>
      <c r="T118" s="2"/>
      <c r="U118" s="2"/>
      <c r="V118" s="2"/>
      <c r="W118" s="2"/>
      <c r="X118" s="2">
        <f t="shared" si="21"/>
        <v>0</v>
      </c>
      <c r="Y118" s="2"/>
      <c r="Z118" s="2"/>
      <c r="AA118" s="2"/>
      <c r="AB118" s="2"/>
      <c r="AC118" s="2">
        <f t="shared" si="11"/>
        <v>0</v>
      </c>
      <c r="AD118" s="11"/>
      <c r="AE118" s="12">
        <f t="shared" si="14"/>
        <v>0</v>
      </c>
      <c r="AF118" s="71" t="s">
        <v>145</v>
      </c>
      <c r="AG118" s="13"/>
      <c r="AH118" s="11"/>
      <c r="AI118" s="14"/>
      <c r="AJ118" s="14"/>
    </row>
    <row r="119" spans="1:37" x14ac:dyDescent="0.2">
      <c r="A119" s="28" t="s">
        <v>296</v>
      </c>
      <c r="B119" s="28" t="s">
        <v>297</v>
      </c>
      <c r="C119" s="29">
        <v>8</v>
      </c>
      <c r="D119" s="67">
        <v>29</v>
      </c>
      <c r="E119" s="67">
        <v>25</v>
      </c>
      <c r="I119">
        <f t="shared" si="12"/>
        <v>0</v>
      </c>
      <c r="N119">
        <f t="shared" si="13"/>
        <v>0</v>
      </c>
      <c r="S119">
        <f t="shared" si="20"/>
        <v>0</v>
      </c>
      <c r="T119" s="2"/>
      <c r="U119" s="2"/>
      <c r="V119" s="2"/>
      <c r="W119" s="2"/>
      <c r="X119" s="2">
        <f t="shared" si="21"/>
        <v>0</v>
      </c>
      <c r="Y119" s="2"/>
      <c r="Z119" s="2"/>
      <c r="AA119" s="2"/>
      <c r="AB119" s="2"/>
      <c r="AC119" s="2">
        <f t="shared" si="11"/>
        <v>0</v>
      </c>
      <c r="AD119" s="11"/>
      <c r="AE119" s="12">
        <f t="shared" si="14"/>
        <v>0</v>
      </c>
      <c r="AF119" s="28" t="s">
        <v>83</v>
      </c>
      <c r="AG119" s="13"/>
      <c r="AH119" s="11"/>
      <c r="AI119" s="13"/>
      <c r="AJ119" s="13"/>
    </row>
    <row r="120" spans="1:37" x14ac:dyDescent="0.2">
      <c r="A120" s="65" t="s">
        <v>87</v>
      </c>
      <c r="B120" s="65" t="s">
        <v>60</v>
      </c>
      <c r="C120" s="66">
        <v>7</v>
      </c>
      <c r="D120" s="67">
        <v>29</v>
      </c>
      <c r="E120" s="67">
        <v>27</v>
      </c>
      <c r="I120">
        <f t="shared" si="12"/>
        <v>0</v>
      </c>
      <c r="N120">
        <f t="shared" si="13"/>
        <v>0</v>
      </c>
      <c r="P120">
        <v>70117</v>
      </c>
      <c r="S120">
        <f t="shared" si="20"/>
        <v>1</v>
      </c>
      <c r="T120" s="2"/>
      <c r="U120" s="2"/>
      <c r="V120" s="2"/>
      <c r="W120" s="2"/>
      <c r="X120" s="2">
        <f t="shared" si="21"/>
        <v>0</v>
      </c>
      <c r="Y120" s="2"/>
      <c r="Z120" s="2"/>
      <c r="AA120" s="2"/>
      <c r="AB120" s="2"/>
      <c r="AC120" s="2">
        <f t="shared" si="11"/>
        <v>0</v>
      </c>
      <c r="AD120" s="11"/>
      <c r="AE120" s="12">
        <f t="shared" si="14"/>
        <v>29</v>
      </c>
      <c r="AF120" s="65" t="s">
        <v>83</v>
      </c>
      <c r="AG120" s="13">
        <v>43293</v>
      </c>
      <c r="AH120" s="11"/>
      <c r="AI120" s="2"/>
      <c r="AJ120" s="2"/>
    </row>
    <row r="121" spans="1:37" x14ac:dyDescent="0.2">
      <c r="A121" s="65" t="s">
        <v>249</v>
      </c>
      <c r="B121" s="65" t="s">
        <v>250</v>
      </c>
      <c r="C121" s="66">
        <v>8</v>
      </c>
      <c r="D121" s="67">
        <v>29</v>
      </c>
      <c r="E121" s="67">
        <v>25</v>
      </c>
      <c r="F121" s="2"/>
      <c r="G121" s="2"/>
      <c r="I121">
        <f t="shared" si="12"/>
        <v>0</v>
      </c>
      <c r="N121">
        <f t="shared" si="13"/>
        <v>0</v>
      </c>
      <c r="S121">
        <f t="shared" si="20"/>
        <v>0</v>
      </c>
      <c r="T121" s="2">
        <v>70115</v>
      </c>
      <c r="U121" s="2">
        <v>70173</v>
      </c>
      <c r="V121" s="2">
        <v>70117</v>
      </c>
      <c r="W121" s="2"/>
      <c r="X121" s="2">
        <f t="shared" si="21"/>
        <v>3</v>
      </c>
      <c r="Y121" s="2"/>
      <c r="Z121" s="2"/>
      <c r="AA121" s="2"/>
      <c r="AB121" s="2"/>
      <c r="AC121" s="2">
        <f t="shared" si="11"/>
        <v>0</v>
      </c>
      <c r="AD121" s="11"/>
      <c r="AE121" s="12">
        <f t="shared" si="14"/>
        <v>75</v>
      </c>
      <c r="AF121" s="65" t="s">
        <v>83</v>
      </c>
      <c r="AG121" s="57">
        <v>43293</v>
      </c>
      <c r="AH121" s="11"/>
      <c r="AI121" s="2"/>
      <c r="AJ121" s="2"/>
    </row>
    <row r="122" spans="1:37" x14ac:dyDescent="0.2">
      <c r="A122" s="65" t="s">
        <v>27</v>
      </c>
      <c r="B122" s="65" t="s">
        <v>28</v>
      </c>
      <c r="C122" s="66">
        <v>8</v>
      </c>
      <c r="D122" s="67">
        <v>29</v>
      </c>
      <c r="E122" s="67">
        <v>25</v>
      </c>
      <c r="F122" s="2"/>
      <c r="I122">
        <f t="shared" si="12"/>
        <v>0</v>
      </c>
      <c r="N122">
        <f t="shared" si="13"/>
        <v>0</v>
      </c>
      <c r="S122">
        <f t="shared" ref="S122" si="22">COUNT(P122:R122)</f>
        <v>0</v>
      </c>
      <c r="T122" s="2"/>
      <c r="U122" s="2"/>
      <c r="V122" s="2"/>
      <c r="W122" s="2"/>
      <c r="X122" s="2">
        <f t="shared" ref="X122" si="23">COUNT(T122:W122)</f>
        <v>0</v>
      </c>
      <c r="Y122" s="2"/>
      <c r="Z122" s="2"/>
      <c r="AA122" s="2"/>
      <c r="AB122" s="2"/>
      <c r="AC122" s="2">
        <f t="shared" si="11"/>
        <v>0</v>
      </c>
      <c r="AD122" s="11"/>
      <c r="AE122" s="12">
        <f t="shared" si="14"/>
        <v>0</v>
      </c>
      <c r="AF122" s="65" t="s">
        <v>83</v>
      </c>
      <c r="AG122" s="57"/>
      <c r="AH122" s="11"/>
      <c r="AI122" s="2"/>
      <c r="AJ122" s="2"/>
    </row>
    <row r="123" spans="1:37" x14ac:dyDescent="0.2">
      <c r="A123" t="s">
        <v>298</v>
      </c>
      <c r="B123" t="s">
        <v>299</v>
      </c>
      <c r="C123" s="29">
        <v>8</v>
      </c>
      <c r="D123" s="67">
        <v>29</v>
      </c>
      <c r="E123" s="67">
        <v>25</v>
      </c>
      <c r="F123" s="2"/>
      <c r="G123" s="2"/>
      <c r="H123" s="2"/>
      <c r="I123">
        <f t="shared" si="12"/>
        <v>0</v>
      </c>
      <c r="N123">
        <f t="shared" si="13"/>
        <v>0</v>
      </c>
      <c r="S123">
        <f t="shared" si="20"/>
        <v>0</v>
      </c>
      <c r="T123" s="2"/>
      <c r="U123" s="2"/>
      <c r="V123" s="2"/>
      <c r="W123" s="2"/>
      <c r="X123" s="2">
        <f t="shared" si="21"/>
        <v>0</v>
      </c>
      <c r="Y123" s="2"/>
      <c r="Z123" s="2"/>
      <c r="AA123" s="2"/>
      <c r="AB123" s="2"/>
      <c r="AC123" s="2">
        <f t="shared" si="11"/>
        <v>0</v>
      </c>
      <c r="AD123" s="11"/>
      <c r="AE123" s="12">
        <f t="shared" si="14"/>
        <v>0</v>
      </c>
      <c r="AF123" s="28" t="s">
        <v>83</v>
      </c>
      <c r="AG123" s="57"/>
      <c r="AH123" s="11"/>
      <c r="AI123" s="2"/>
      <c r="AJ123" s="2"/>
    </row>
    <row r="124" spans="1:37" x14ac:dyDescent="0.2">
      <c r="A124" s="65" t="s">
        <v>40</v>
      </c>
      <c r="B124" s="65" t="s">
        <v>41</v>
      </c>
      <c r="C124" s="66">
        <v>6</v>
      </c>
      <c r="D124" s="67">
        <v>40</v>
      </c>
      <c r="E124" s="67">
        <v>29</v>
      </c>
      <c r="F124" s="2"/>
      <c r="I124">
        <f t="shared" si="12"/>
        <v>0</v>
      </c>
      <c r="N124">
        <f t="shared" si="13"/>
        <v>0</v>
      </c>
      <c r="S124">
        <f t="shared" si="20"/>
        <v>0</v>
      </c>
      <c r="T124" s="2"/>
      <c r="U124" s="2"/>
      <c r="V124" s="2"/>
      <c r="W124" s="2"/>
      <c r="X124" s="2">
        <f t="shared" si="21"/>
        <v>0</v>
      </c>
      <c r="Y124" s="2"/>
      <c r="Z124" s="2"/>
      <c r="AA124" s="2"/>
      <c r="AB124" s="2"/>
      <c r="AC124" s="2">
        <f t="shared" si="11"/>
        <v>0</v>
      </c>
      <c r="AD124" s="11"/>
      <c r="AE124" s="12">
        <f t="shared" si="14"/>
        <v>0</v>
      </c>
      <c r="AF124" s="65" t="s">
        <v>83</v>
      </c>
      <c r="AG124" s="13"/>
      <c r="AH124" s="11"/>
      <c r="AI124" s="2"/>
      <c r="AJ124" s="2"/>
    </row>
    <row r="125" spans="1:37" x14ac:dyDescent="0.2">
      <c r="A125" s="65" t="s">
        <v>22</v>
      </c>
      <c r="B125" s="65" t="s">
        <v>215</v>
      </c>
      <c r="C125" s="66">
        <v>8</v>
      </c>
      <c r="D125" s="67">
        <v>29</v>
      </c>
      <c r="E125" s="67">
        <v>25</v>
      </c>
      <c r="F125" s="2"/>
      <c r="G125" s="2"/>
      <c r="H125" s="2"/>
      <c r="I125">
        <f t="shared" si="12"/>
        <v>0</v>
      </c>
      <c r="N125">
        <f t="shared" si="13"/>
        <v>0</v>
      </c>
      <c r="S125">
        <f t="shared" si="20"/>
        <v>0</v>
      </c>
      <c r="T125" s="2"/>
      <c r="U125" s="2"/>
      <c r="V125" s="2"/>
      <c r="W125" s="2"/>
      <c r="X125" s="2">
        <f t="shared" si="21"/>
        <v>0</v>
      </c>
      <c r="Y125" s="2"/>
      <c r="Z125" s="2"/>
      <c r="AA125" s="2"/>
      <c r="AB125" s="2"/>
      <c r="AC125" s="2">
        <f t="shared" si="11"/>
        <v>0</v>
      </c>
      <c r="AD125" s="11"/>
      <c r="AE125" s="12">
        <f t="shared" si="14"/>
        <v>0</v>
      </c>
      <c r="AF125" s="65" t="s">
        <v>83</v>
      </c>
      <c r="AG125" s="13"/>
      <c r="AH125" s="11"/>
      <c r="AI125" s="13"/>
      <c r="AJ125" s="13"/>
      <c r="AK125" s="5"/>
    </row>
    <row r="126" spans="1:37" x14ac:dyDescent="0.2">
      <c r="A126" s="65" t="s">
        <v>0</v>
      </c>
      <c r="B126" s="65" t="s">
        <v>110</v>
      </c>
      <c r="C126" s="66">
        <v>6</v>
      </c>
      <c r="D126" s="67">
        <v>40</v>
      </c>
      <c r="E126" s="67">
        <v>29</v>
      </c>
      <c r="F126" s="2"/>
      <c r="G126" s="2"/>
      <c r="H126" s="2"/>
      <c r="I126">
        <f t="shared" si="12"/>
        <v>0</v>
      </c>
      <c r="N126">
        <f t="shared" si="13"/>
        <v>0</v>
      </c>
      <c r="Q126" s="13"/>
      <c r="S126">
        <f t="shared" si="20"/>
        <v>0</v>
      </c>
      <c r="T126" s="2"/>
      <c r="U126" s="2"/>
      <c r="V126" s="2"/>
      <c r="W126" s="2"/>
      <c r="X126" s="2">
        <f t="shared" si="21"/>
        <v>0</v>
      </c>
      <c r="Y126" s="2"/>
      <c r="Z126" s="2"/>
      <c r="AA126" s="2"/>
      <c r="AB126" s="2"/>
      <c r="AC126" s="2">
        <f t="shared" si="11"/>
        <v>0</v>
      </c>
      <c r="AD126" s="11"/>
      <c r="AE126" s="12">
        <f t="shared" si="14"/>
        <v>0</v>
      </c>
      <c r="AF126" s="65" t="s">
        <v>83</v>
      </c>
      <c r="AG126" s="13"/>
      <c r="AH126" s="11"/>
      <c r="AI126" s="13"/>
      <c r="AJ126" s="13"/>
    </row>
    <row r="127" spans="1:37" x14ac:dyDescent="0.2">
      <c r="A127" s="65" t="s">
        <v>251</v>
      </c>
      <c r="B127" s="65" t="s">
        <v>252</v>
      </c>
      <c r="C127" s="66">
        <v>8</v>
      </c>
      <c r="D127" s="67">
        <v>29</v>
      </c>
      <c r="E127" s="67">
        <v>25</v>
      </c>
      <c r="F127" s="2"/>
      <c r="H127" s="2"/>
      <c r="I127">
        <f t="shared" si="12"/>
        <v>0</v>
      </c>
      <c r="N127">
        <f t="shared" si="13"/>
        <v>0</v>
      </c>
      <c r="Q127" s="2"/>
      <c r="S127">
        <f t="shared" si="20"/>
        <v>0</v>
      </c>
      <c r="T127" s="2"/>
      <c r="U127" s="2"/>
      <c r="V127" s="2"/>
      <c r="W127" s="2"/>
      <c r="X127" s="2">
        <f t="shared" si="21"/>
        <v>0</v>
      </c>
      <c r="Y127" s="2"/>
      <c r="Z127" s="2"/>
      <c r="AA127" s="2"/>
      <c r="AB127" s="2"/>
      <c r="AC127" s="2">
        <f t="shared" si="11"/>
        <v>0</v>
      </c>
      <c r="AD127" s="11"/>
      <c r="AE127" s="12">
        <f t="shared" si="14"/>
        <v>0</v>
      </c>
      <c r="AF127" s="65" t="s">
        <v>83</v>
      </c>
      <c r="AG127" s="13"/>
      <c r="AH127" s="11"/>
      <c r="AI127" s="13"/>
      <c r="AJ127" s="13"/>
    </row>
    <row r="128" spans="1:37" x14ac:dyDescent="0.2">
      <c r="A128" s="28" t="s">
        <v>300</v>
      </c>
      <c r="B128" s="28" t="s">
        <v>252</v>
      </c>
      <c r="C128" s="29">
        <v>8</v>
      </c>
      <c r="D128" s="67">
        <v>29</v>
      </c>
      <c r="E128" s="67">
        <v>25</v>
      </c>
      <c r="F128" s="28"/>
      <c r="G128" s="2"/>
      <c r="H128" s="2"/>
      <c r="I128">
        <f t="shared" si="12"/>
        <v>0</v>
      </c>
      <c r="N128">
        <f t="shared" si="13"/>
        <v>0</v>
      </c>
      <c r="Q128" s="2"/>
      <c r="S128">
        <f t="shared" si="20"/>
        <v>0</v>
      </c>
      <c r="T128" s="2"/>
      <c r="U128" s="2"/>
      <c r="V128" s="2"/>
      <c r="W128" s="2"/>
      <c r="X128" s="2">
        <f t="shared" si="21"/>
        <v>0</v>
      </c>
      <c r="Y128" s="2"/>
      <c r="Z128" s="2"/>
      <c r="AA128" s="2"/>
      <c r="AB128" s="2"/>
      <c r="AC128" s="2">
        <f t="shared" si="11"/>
        <v>0</v>
      </c>
      <c r="AD128" s="11"/>
      <c r="AE128" s="12">
        <f t="shared" si="14"/>
        <v>0</v>
      </c>
      <c r="AF128" s="28" t="s">
        <v>83</v>
      </c>
      <c r="AG128" s="13"/>
      <c r="AH128" s="11"/>
      <c r="AI128" s="13"/>
      <c r="AJ128" s="13"/>
    </row>
    <row r="129" spans="1:37" x14ac:dyDescent="0.2">
      <c r="A129" s="28" t="s">
        <v>301</v>
      </c>
      <c r="B129" s="28" t="s">
        <v>252</v>
      </c>
      <c r="C129" s="29">
        <v>8</v>
      </c>
      <c r="D129" s="67">
        <v>29</v>
      </c>
      <c r="E129" s="67">
        <v>25</v>
      </c>
      <c r="F129" s="14"/>
      <c r="G129" s="14"/>
      <c r="I129">
        <f t="shared" si="12"/>
        <v>0</v>
      </c>
      <c r="N129">
        <f t="shared" si="13"/>
        <v>0</v>
      </c>
      <c r="Q129" s="2"/>
      <c r="S129">
        <f t="shared" si="20"/>
        <v>0</v>
      </c>
      <c r="T129" s="2"/>
      <c r="U129" s="2"/>
      <c r="V129" s="2"/>
      <c r="W129" s="2"/>
      <c r="X129" s="2">
        <f t="shared" si="21"/>
        <v>0</v>
      </c>
      <c r="Y129" s="2"/>
      <c r="Z129" s="2"/>
      <c r="AA129" s="2"/>
      <c r="AB129" s="2"/>
      <c r="AC129" s="2">
        <f t="shared" si="11"/>
        <v>0</v>
      </c>
      <c r="AD129" s="11"/>
      <c r="AE129" s="12">
        <f t="shared" si="14"/>
        <v>0</v>
      </c>
      <c r="AF129" s="28" t="s">
        <v>83</v>
      </c>
      <c r="AG129" s="13"/>
      <c r="AH129" s="11"/>
      <c r="AI129" s="11"/>
      <c r="AJ129" s="11"/>
      <c r="AK129" s="1"/>
    </row>
    <row r="130" spans="1:37" x14ac:dyDescent="0.2">
      <c r="A130" s="65" t="s">
        <v>103</v>
      </c>
      <c r="B130" s="65" t="s">
        <v>29</v>
      </c>
      <c r="C130" s="66">
        <v>8</v>
      </c>
      <c r="D130" s="67">
        <v>29</v>
      </c>
      <c r="E130" s="67">
        <v>25</v>
      </c>
      <c r="I130">
        <f t="shared" si="12"/>
        <v>0</v>
      </c>
      <c r="N130">
        <f t="shared" si="13"/>
        <v>0</v>
      </c>
      <c r="Q130" s="2"/>
      <c r="S130">
        <f t="shared" si="20"/>
        <v>0</v>
      </c>
      <c r="T130" s="2"/>
      <c r="U130" s="2"/>
      <c r="V130" s="2"/>
      <c r="W130" s="2"/>
      <c r="X130" s="2">
        <f t="shared" si="21"/>
        <v>0</v>
      </c>
      <c r="Y130" s="2"/>
      <c r="Z130" s="2"/>
      <c r="AA130" s="2"/>
      <c r="AB130" s="2"/>
      <c r="AC130" s="2">
        <f t="shared" si="11"/>
        <v>0</v>
      </c>
      <c r="AD130" s="11"/>
      <c r="AE130" s="12">
        <f t="shared" si="14"/>
        <v>0</v>
      </c>
      <c r="AF130" s="65" t="s">
        <v>219</v>
      </c>
      <c r="AG130" s="13"/>
      <c r="AH130" s="11"/>
      <c r="AI130" s="57"/>
      <c r="AJ130" s="57"/>
      <c r="AK130" s="1"/>
    </row>
    <row r="131" spans="1:37" x14ac:dyDescent="0.2">
      <c r="A131" s="66" t="s">
        <v>302</v>
      </c>
      <c r="B131" s="66" t="s">
        <v>303</v>
      </c>
      <c r="C131" s="66">
        <v>8</v>
      </c>
      <c r="D131" s="67">
        <v>29</v>
      </c>
      <c r="E131" s="67">
        <v>25</v>
      </c>
      <c r="F131" s="2"/>
      <c r="G131" s="2"/>
      <c r="H131" s="2"/>
      <c r="I131">
        <f t="shared" si="12"/>
        <v>0</v>
      </c>
      <c r="N131">
        <f t="shared" si="13"/>
        <v>0</v>
      </c>
      <c r="Q131" s="2"/>
      <c r="S131">
        <f t="shared" si="20"/>
        <v>0</v>
      </c>
      <c r="T131" s="2"/>
      <c r="U131" s="2"/>
      <c r="V131" s="2"/>
      <c r="W131" s="2"/>
      <c r="X131" s="2">
        <f t="shared" si="21"/>
        <v>0</v>
      </c>
      <c r="Y131" s="2"/>
      <c r="Z131" s="2"/>
      <c r="AA131" s="2"/>
      <c r="AB131" s="2"/>
      <c r="AC131" s="2">
        <f t="shared" si="11"/>
        <v>0</v>
      </c>
      <c r="AD131" s="11"/>
      <c r="AE131" s="12">
        <f t="shared" si="14"/>
        <v>0</v>
      </c>
      <c r="AF131" s="28" t="s">
        <v>83</v>
      </c>
      <c r="AG131" s="13"/>
      <c r="AH131" s="11"/>
      <c r="AI131" s="13"/>
      <c r="AJ131" s="13"/>
    </row>
    <row r="132" spans="1:37" x14ac:dyDescent="0.2">
      <c r="A132" s="28" t="s">
        <v>304</v>
      </c>
      <c r="B132" s="28" t="s">
        <v>254</v>
      </c>
      <c r="C132" s="29">
        <v>8</v>
      </c>
      <c r="D132" s="67">
        <v>29</v>
      </c>
      <c r="E132" s="67">
        <v>25</v>
      </c>
      <c r="F132" s="2"/>
      <c r="G132" s="2"/>
      <c r="H132" s="2"/>
      <c r="I132">
        <f t="shared" si="12"/>
        <v>0</v>
      </c>
      <c r="N132">
        <f t="shared" si="13"/>
        <v>0</v>
      </c>
      <c r="Q132" s="2"/>
      <c r="S132">
        <f t="shared" si="20"/>
        <v>0</v>
      </c>
      <c r="T132" s="2"/>
      <c r="U132" s="2"/>
      <c r="V132" s="2"/>
      <c r="W132" s="2"/>
      <c r="X132" s="2">
        <f t="shared" si="21"/>
        <v>0</v>
      </c>
      <c r="Y132" s="2"/>
      <c r="Z132" s="2"/>
      <c r="AA132" s="2"/>
      <c r="AB132" s="2"/>
      <c r="AC132" s="2">
        <f t="shared" ref="AC132:AC146" si="24">COUNT(Y132:AB132)</f>
        <v>0</v>
      </c>
      <c r="AD132" s="11"/>
      <c r="AE132" s="12">
        <f t="shared" si="14"/>
        <v>0</v>
      </c>
      <c r="AF132" s="28" t="s">
        <v>83</v>
      </c>
      <c r="AG132" s="57"/>
      <c r="AH132" s="11"/>
      <c r="AI132" s="11"/>
      <c r="AJ132" s="11"/>
    </row>
    <row r="133" spans="1:37" x14ac:dyDescent="0.2">
      <c r="A133" s="65" t="s">
        <v>253</v>
      </c>
      <c r="B133" s="65" t="s">
        <v>254</v>
      </c>
      <c r="C133" s="66">
        <v>7</v>
      </c>
      <c r="D133" s="67">
        <v>34</v>
      </c>
      <c r="E133" s="67">
        <v>27</v>
      </c>
      <c r="G133" s="2"/>
      <c r="H133" s="2"/>
      <c r="I133">
        <f t="shared" ref="I133:I146" si="25">COUNT(F133:H133)</f>
        <v>0</v>
      </c>
      <c r="N133">
        <f t="shared" ref="N133:N146" si="26">SUM(K133:M133)</f>
        <v>0</v>
      </c>
      <c r="Q133" s="2"/>
      <c r="S133">
        <f t="shared" si="20"/>
        <v>0</v>
      </c>
      <c r="T133" s="2"/>
      <c r="U133" s="2"/>
      <c r="V133" s="2"/>
      <c r="W133" s="2"/>
      <c r="X133" s="2">
        <f t="shared" si="21"/>
        <v>0</v>
      </c>
      <c r="Y133" s="2"/>
      <c r="Z133" s="2"/>
      <c r="AA133" s="2"/>
      <c r="AB133" s="2"/>
      <c r="AC133" s="2">
        <f t="shared" si="24"/>
        <v>0</v>
      </c>
      <c r="AD133" s="11"/>
      <c r="AE133" s="12">
        <f t="shared" ref="AE133:AE146" si="27">+(I133*$AM$9)+(N133*$AM$10)+(O133*$AM$11)+(S133*D133)+(X133*E133)+(AC133*$AM$11)+(J133*25)</f>
        <v>0</v>
      </c>
      <c r="AF133" s="65" t="s">
        <v>83</v>
      </c>
      <c r="AG133" s="13"/>
      <c r="AH133" s="11"/>
      <c r="AI133" s="13"/>
      <c r="AJ133" s="13"/>
    </row>
    <row r="134" spans="1:37" x14ac:dyDescent="0.2">
      <c r="A134" s="65" t="s">
        <v>251</v>
      </c>
      <c r="B134" s="65" t="s">
        <v>254</v>
      </c>
      <c r="C134" s="66">
        <v>6</v>
      </c>
      <c r="D134" s="67">
        <v>40</v>
      </c>
      <c r="E134" s="67">
        <v>29</v>
      </c>
      <c r="G134" s="2"/>
      <c r="H134" s="2"/>
      <c r="I134">
        <f t="shared" si="25"/>
        <v>0</v>
      </c>
      <c r="N134">
        <f t="shared" si="26"/>
        <v>0</v>
      </c>
      <c r="Q134" s="2"/>
      <c r="S134">
        <f t="shared" si="20"/>
        <v>0</v>
      </c>
      <c r="T134" s="2"/>
      <c r="U134" s="2"/>
      <c r="V134" s="2"/>
      <c r="W134" s="2"/>
      <c r="X134" s="2">
        <f t="shared" si="21"/>
        <v>0</v>
      </c>
      <c r="Y134" s="2"/>
      <c r="Z134" s="2"/>
      <c r="AA134" s="2"/>
      <c r="AB134" s="2"/>
      <c r="AC134" s="2">
        <f t="shared" si="24"/>
        <v>0</v>
      </c>
      <c r="AD134" s="11"/>
      <c r="AE134" s="12">
        <f t="shared" si="27"/>
        <v>0</v>
      </c>
      <c r="AF134" s="65" t="s">
        <v>83</v>
      </c>
      <c r="AG134" s="13"/>
      <c r="AH134" s="11"/>
      <c r="AI134" s="11"/>
      <c r="AJ134" s="13"/>
    </row>
    <row r="135" spans="1:37" x14ac:dyDescent="0.2">
      <c r="A135" s="65" t="s">
        <v>34</v>
      </c>
      <c r="B135" s="65" t="s">
        <v>64</v>
      </c>
      <c r="C135" s="66">
        <v>6</v>
      </c>
      <c r="D135" s="67">
        <v>40</v>
      </c>
      <c r="E135" s="67">
        <v>29</v>
      </c>
      <c r="F135" s="2"/>
      <c r="G135" s="2"/>
      <c r="H135" s="2"/>
      <c r="I135">
        <f t="shared" si="25"/>
        <v>0</v>
      </c>
      <c r="N135">
        <f t="shared" si="26"/>
        <v>0</v>
      </c>
      <c r="Q135" s="2"/>
      <c r="S135">
        <f t="shared" si="20"/>
        <v>0</v>
      </c>
      <c r="T135" s="2"/>
      <c r="U135" s="2"/>
      <c r="V135" s="2"/>
      <c r="W135" s="2"/>
      <c r="X135" s="2">
        <f t="shared" si="21"/>
        <v>0</v>
      </c>
      <c r="Y135" s="2"/>
      <c r="Z135" s="2"/>
      <c r="AA135" s="2"/>
      <c r="AB135" s="2"/>
      <c r="AC135" s="2">
        <f t="shared" si="24"/>
        <v>0</v>
      </c>
      <c r="AD135" s="11"/>
      <c r="AE135" s="12">
        <f t="shared" si="27"/>
        <v>0</v>
      </c>
      <c r="AF135" s="65" t="s">
        <v>83</v>
      </c>
      <c r="AG135" s="57"/>
      <c r="AH135" s="11"/>
      <c r="AI135" s="11"/>
      <c r="AJ135" s="11"/>
    </row>
    <row r="136" spans="1:37" x14ac:dyDescent="0.2">
      <c r="A136" s="65" t="s">
        <v>45</v>
      </c>
      <c r="B136" s="65" t="s">
        <v>46</v>
      </c>
      <c r="C136" s="66">
        <v>6</v>
      </c>
      <c r="D136" s="67">
        <v>40</v>
      </c>
      <c r="E136" s="67">
        <v>29</v>
      </c>
      <c r="F136" s="2"/>
      <c r="I136">
        <f t="shared" si="25"/>
        <v>0</v>
      </c>
      <c r="N136">
        <f t="shared" si="26"/>
        <v>0</v>
      </c>
      <c r="Q136" s="2"/>
      <c r="S136">
        <f t="shared" si="20"/>
        <v>0</v>
      </c>
      <c r="T136" s="2"/>
      <c r="U136" s="2"/>
      <c r="V136" s="2"/>
      <c r="W136" s="2"/>
      <c r="X136" s="2">
        <f t="shared" si="21"/>
        <v>0</v>
      </c>
      <c r="Y136" s="2"/>
      <c r="Z136" s="2"/>
      <c r="AA136" s="2"/>
      <c r="AB136" s="2"/>
      <c r="AC136" s="2">
        <f t="shared" si="24"/>
        <v>0</v>
      </c>
      <c r="AD136" s="11"/>
      <c r="AE136" s="12">
        <f t="shared" si="27"/>
        <v>0</v>
      </c>
      <c r="AF136" s="65" t="s">
        <v>83</v>
      </c>
      <c r="AG136" s="13"/>
      <c r="AH136" s="11"/>
      <c r="AI136" s="13"/>
      <c r="AJ136" s="13"/>
    </row>
    <row r="137" spans="1:37" x14ac:dyDescent="0.2">
      <c r="A137" s="65" t="s">
        <v>17</v>
      </c>
      <c r="B137" s="66" t="s">
        <v>18</v>
      </c>
      <c r="C137" s="66">
        <v>8</v>
      </c>
      <c r="D137" s="67">
        <v>29</v>
      </c>
      <c r="E137" s="67">
        <v>25</v>
      </c>
      <c r="F137" s="2"/>
      <c r="I137">
        <f t="shared" si="25"/>
        <v>0</v>
      </c>
      <c r="N137">
        <f t="shared" si="26"/>
        <v>0</v>
      </c>
      <c r="Q137" s="2"/>
      <c r="S137">
        <f t="shared" ref="S137:S146" si="28">COUNT(P137:R137)</f>
        <v>0</v>
      </c>
      <c r="T137" s="2">
        <v>70171</v>
      </c>
      <c r="U137" s="2">
        <v>70117</v>
      </c>
      <c r="V137" s="2"/>
      <c r="W137" s="2"/>
      <c r="X137" s="2">
        <f t="shared" ref="X137:X146" si="29">COUNT(T137:W137)</f>
        <v>2</v>
      </c>
      <c r="Y137" s="2"/>
      <c r="Z137" s="2"/>
      <c r="AA137" s="2"/>
      <c r="AB137" s="2"/>
      <c r="AC137" s="2">
        <f t="shared" si="24"/>
        <v>0</v>
      </c>
      <c r="AD137" s="11"/>
      <c r="AE137" s="12">
        <f t="shared" si="27"/>
        <v>50</v>
      </c>
      <c r="AF137" s="65" t="s">
        <v>83</v>
      </c>
      <c r="AG137" s="13">
        <v>43293</v>
      </c>
      <c r="AH137" s="57"/>
      <c r="AI137" s="13"/>
      <c r="AJ137" s="13"/>
    </row>
    <row r="138" spans="1:37" x14ac:dyDescent="0.2">
      <c r="A138" s="65" t="s">
        <v>26</v>
      </c>
      <c r="B138" s="66" t="s">
        <v>174</v>
      </c>
      <c r="C138" s="66">
        <v>8</v>
      </c>
      <c r="D138" s="67">
        <v>29</v>
      </c>
      <c r="E138" s="67">
        <v>25</v>
      </c>
      <c r="F138" s="2"/>
      <c r="G138" s="2"/>
      <c r="H138" s="2"/>
      <c r="I138">
        <f t="shared" si="25"/>
        <v>0</v>
      </c>
      <c r="N138">
        <f t="shared" si="26"/>
        <v>0</v>
      </c>
      <c r="S138">
        <f t="shared" si="28"/>
        <v>0</v>
      </c>
      <c r="T138" s="2"/>
      <c r="U138" s="2"/>
      <c r="V138" s="2"/>
      <c r="W138" s="2"/>
      <c r="X138" s="2">
        <f t="shared" si="29"/>
        <v>0</v>
      </c>
      <c r="Y138" s="2"/>
      <c r="Z138" s="2"/>
      <c r="AA138" s="2"/>
      <c r="AB138" s="2"/>
      <c r="AC138" s="2">
        <f t="shared" si="24"/>
        <v>0</v>
      </c>
      <c r="AD138" s="11"/>
      <c r="AE138" s="12">
        <f t="shared" si="27"/>
        <v>0</v>
      </c>
      <c r="AF138" s="65" t="s">
        <v>83</v>
      </c>
      <c r="AG138" s="13"/>
      <c r="AH138" s="11"/>
      <c r="AI138" s="13"/>
      <c r="AJ138" s="13"/>
    </row>
    <row r="139" spans="1:37" x14ac:dyDescent="0.2">
      <c r="A139" s="66" t="s">
        <v>150</v>
      </c>
      <c r="B139" s="66" t="s">
        <v>217</v>
      </c>
      <c r="C139" s="66">
        <v>8</v>
      </c>
      <c r="D139" s="67">
        <v>29</v>
      </c>
      <c r="E139" s="67">
        <v>25</v>
      </c>
      <c r="F139" s="2"/>
      <c r="G139" s="2"/>
      <c r="H139" s="2"/>
      <c r="I139">
        <f t="shared" si="25"/>
        <v>0</v>
      </c>
      <c r="N139">
        <f t="shared" si="26"/>
        <v>0</v>
      </c>
      <c r="S139">
        <f t="shared" si="28"/>
        <v>0</v>
      </c>
      <c r="T139" s="2"/>
      <c r="U139" s="2"/>
      <c r="V139" s="2"/>
      <c r="W139" s="2"/>
      <c r="X139" s="2">
        <f t="shared" si="29"/>
        <v>0</v>
      </c>
      <c r="Y139" s="2"/>
      <c r="Z139" s="2"/>
      <c r="AA139" s="2"/>
      <c r="AB139" s="2"/>
      <c r="AC139" s="2">
        <f t="shared" si="24"/>
        <v>0</v>
      </c>
      <c r="AD139" s="11"/>
      <c r="AE139" s="12">
        <f t="shared" si="27"/>
        <v>0</v>
      </c>
      <c r="AF139" s="65" t="s">
        <v>83</v>
      </c>
      <c r="AG139" s="13"/>
      <c r="AH139" s="11"/>
      <c r="AI139" s="13"/>
      <c r="AJ139" s="13"/>
    </row>
    <row r="140" spans="1:37" x14ac:dyDescent="0.2">
      <c r="A140" s="66" t="s">
        <v>155</v>
      </c>
      <c r="B140" s="66" t="s">
        <v>156</v>
      </c>
      <c r="C140" s="66">
        <v>6</v>
      </c>
      <c r="D140" s="67">
        <v>40</v>
      </c>
      <c r="E140" s="67">
        <v>29</v>
      </c>
      <c r="I140">
        <f t="shared" si="25"/>
        <v>0</v>
      </c>
      <c r="N140">
        <f t="shared" si="26"/>
        <v>0</v>
      </c>
      <c r="S140">
        <f t="shared" si="28"/>
        <v>0</v>
      </c>
      <c r="T140" s="2"/>
      <c r="U140" s="2"/>
      <c r="V140" s="2"/>
      <c r="W140" s="2"/>
      <c r="X140" s="2">
        <f t="shared" si="29"/>
        <v>0</v>
      </c>
      <c r="Y140" s="2"/>
      <c r="Z140" s="2"/>
      <c r="AA140" s="2"/>
      <c r="AB140" s="2"/>
      <c r="AC140" s="2">
        <f t="shared" si="24"/>
        <v>0</v>
      </c>
      <c r="AD140" s="11"/>
      <c r="AE140" s="12">
        <f t="shared" si="27"/>
        <v>0</v>
      </c>
      <c r="AF140" s="65" t="s">
        <v>83</v>
      </c>
      <c r="AG140" s="57"/>
      <c r="AH140" s="11"/>
      <c r="AI140" s="13"/>
      <c r="AJ140" s="13"/>
    </row>
    <row r="141" spans="1:37" x14ac:dyDescent="0.2">
      <c r="A141" s="66" t="s">
        <v>42</v>
      </c>
      <c r="B141" s="66" t="s">
        <v>156</v>
      </c>
      <c r="C141" s="66">
        <v>6</v>
      </c>
      <c r="D141" s="67">
        <v>40</v>
      </c>
      <c r="E141" s="67">
        <v>29</v>
      </c>
      <c r="F141" s="2"/>
      <c r="G141" s="2"/>
      <c r="H141" s="2"/>
      <c r="I141">
        <f t="shared" si="25"/>
        <v>0</v>
      </c>
      <c r="N141">
        <f t="shared" si="26"/>
        <v>0</v>
      </c>
      <c r="S141">
        <f t="shared" si="28"/>
        <v>0</v>
      </c>
      <c r="T141" s="2"/>
      <c r="U141" s="2"/>
      <c r="V141" s="2"/>
      <c r="W141" s="2"/>
      <c r="X141" s="2">
        <f t="shared" si="29"/>
        <v>0</v>
      </c>
      <c r="Y141" s="2"/>
      <c r="Z141" s="2"/>
      <c r="AA141" s="2"/>
      <c r="AB141" s="2"/>
      <c r="AC141" s="2">
        <f t="shared" si="24"/>
        <v>0</v>
      </c>
      <c r="AD141" s="11"/>
      <c r="AE141" s="12">
        <f t="shared" si="27"/>
        <v>0</v>
      </c>
      <c r="AF141" s="65" t="s">
        <v>83</v>
      </c>
      <c r="AG141" s="57"/>
      <c r="AH141" s="11"/>
      <c r="AI141" s="13"/>
      <c r="AJ141" s="13"/>
    </row>
    <row r="142" spans="1:37" x14ac:dyDescent="0.2">
      <c r="A142" s="66" t="s">
        <v>87</v>
      </c>
      <c r="B142" s="66" t="s">
        <v>218</v>
      </c>
      <c r="C142" s="66">
        <v>8</v>
      </c>
      <c r="D142" s="69">
        <v>29</v>
      </c>
      <c r="E142" s="69">
        <v>25</v>
      </c>
      <c r="F142" s="2"/>
      <c r="G142" s="2"/>
      <c r="H142" s="2"/>
      <c r="I142">
        <f t="shared" si="25"/>
        <v>0</v>
      </c>
      <c r="N142">
        <f t="shared" si="26"/>
        <v>0</v>
      </c>
      <c r="P142" s="2"/>
      <c r="S142">
        <f t="shared" si="28"/>
        <v>0</v>
      </c>
      <c r="T142" s="2"/>
      <c r="U142" s="2"/>
      <c r="V142" s="2"/>
      <c r="W142" s="2"/>
      <c r="X142" s="2">
        <f t="shared" si="29"/>
        <v>0</v>
      </c>
      <c r="Y142" s="2"/>
      <c r="Z142" s="2"/>
      <c r="AA142" s="2"/>
      <c r="AB142" s="2"/>
      <c r="AC142" s="2">
        <f t="shared" si="24"/>
        <v>0</v>
      </c>
      <c r="AD142" s="11"/>
      <c r="AE142" s="12">
        <f t="shared" si="27"/>
        <v>0</v>
      </c>
      <c r="AF142" s="66" t="s">
        <v>83</v>
      </c>
      <c r="AG142" s="13"/>
      <c r="AH142" s="11"/>
      <c r="AI142" s="13"/>
      <c r="AJ142" s="13"/>
    </row>
    <row r="143" spans="1:37" x14ac:dyDescent="0.2">
      <c r="A143" s="66" t="s">
        <v>305</v>
      </c>
      <c r="B143" s="66" t="s">
        <v>306</v>
      </c>
      <c r="C143" s="66">
        <v>8</v>
      </c>
      <c r="D143" s="69">
        <v>29</v>
      </c>
      <c r="E143" s="69">
        <v>25</v>
      </c>
      <c r="F143" s="2"/>
      <c r="G143" s="2"/>
      <c r="H143" s="2"/>
      <c r="I143">
        <f t="shared" si="25"/>
        <v>0</v>
      </c>
      <c r="N143">
        <f t="shared" si="26"/>
        <v>0</v>
      </c>
      <c r="S143">
        <f t="shared" si="28"/>
        <v>0</v>
      </c>
      <c r="T143" s="2"/>
      <c r="U143" s="2"/>
      <c r="V143" s="2"/>
      <c r="W143" s="2"/>
      <c r="X143" s="2">
        <f t="shared" si="29"/>
        <v>0</v>
      </c>
      <c r="Y143" s="2"/>
      <c r="Z143" s="2"/>
      <c r="AA143" s="2"/>
      <c r="AB143" s="2"/>
      <c r="AC143" s="2">
        <f t="shared" si="24"/>
        <v>0</v>
      </c>
      <c r="AD143" s="11"/>
      <c r="AE143" s="12">
        <f t="shared" si="27"/>
        <v>0</v>
      </c>
      <c r="AF143" s="65" t="s">
        <v>83</v>
      </c>
      <c r="AG143" s="13"/>
      <c r="AH143" s="11"/>
      <c r="AI143" s="11"/>
      <c r="AJ143" s="11"/>
    </row>
    <row r="144" spans="1:37" x14ac:dyDescent="0.2">
      <c r="A144" s="66" t="s">
        <v>37</v>
      </c>
      <c r="B144" s="66" t="s">
        <v>194</v>
      </c>
      <c r="C144" s="66">
        <v>8</v>
      </c>
      <c r="D144" s="69">
        <v>29</v>
      </c>
      <c r="E144" s="69">
        <v>25</v>
      </c>
      <c r="F144" s="29"/>
      <c r="I144">
        <f t="shared" si="25"/>
        <v>0</v>
      </c>
      <c r="N144">
        <f t="shared" si="26"/>
        <v>0</v>
      </c>
      <c r="S144">
        <f t="shared" si="28"/>
        <v>0</v>
      </c>
      <c r="T144" s="2">
        <v>70220</v>
      </c>
      <c r="U144" s="2">
        <v>70219</v>
      </c>
      <c r="V144" s="2"/>
      <c r="W144" s="2"/>
      <c r="X144" s="2">
        <f t="shared" si="29"/>
        <v>2</v>
      </c>
      <c r="Y144" s="2"/>
      <c r="Z144" s="2"/>
      <c r="AA144" s="2"/>
      <c r="AB144" s="2"/>
      <c r="AC144" s="2">
        <f t="shared" si="24"/>
        <v>0</v>
      </c>
      <c r="AD144" s="11"/>
      <c r="AE144" s="12">
        <f t="shared" si="27"/>
        <v>50</v>
      </c>
      <c r="AF144" s="72" t="s">
        <v>145</v>
      </c>
      <c r="AG144" s="13"/>
      <c r="AH144" s="11"/>
      <c r="AI144" s="11">
        <f>+AE144</f>
        <v>50</v>
      </c>
      <c r="AJ144" s="57"/>
    </row>
    <row r="145" spans="1:36" x14ac:dyDescent="0.2">
      <c r="A145" s="66" t="s">
        <v>138</v>
      </c>
      <c r="B145" s="66" t="s">
        <v>139</v>
      </c>
      <c r="C145" s="66">
        <v>8</v>
      </c>
      <c r="D145" s="69">
        <v>29</v>
      </c>
      <c r="E145" s="69">
        <v>25</v>
      </c>
      <c r="I145">
        <f t="shared" si="25"/>
        <v>0</v>
      </c>
      <c r="N145">
        <f t="shared" si="26"/>
        <v>0</v>
      </c>
      <c r="S145">
        <f t="shared" si="28"/>
        <v>0</v>
      </c>
      <c r="T145" s="2"/>
      <c r="U145" s="2"/>
      <c r="V145" s="2"/>
      <c r="W145" s="2"/>
      <c r="X145" s="2">
        <f t="shared" si="29"/>
        <v>0</v>
      </c>
      <c r="Y145" s="2"/>
      <c r="Z145" s="2"/>
      <c r="AA145" s="2"/>
      <c r="AB145" s="2"/>
      <c r="AC145" s="2">
        <f t="shared" si="24"/>
        <v>0</v>
      </c>
      <c r="AD145" s="11"/>
      <c r="AE145" s="12">
        <f t="shared" si="27"/>
        <v>0</v>
      </c>
      <c r="AF145" s="66" t="s">
        <v>83</v>
      </c>
      <c r="AG145" s="13"/>
      <c r="AH145" s="11"/>
      <c r="AI145" s="57"/>
      <c r="AJ145" s="57"/>
    </row>
    <row r="146" spans="1:36" x14ac:dyDescent="0.2">
      <c r="A146" s="66" t="s">
        <v>26</v>
      </c>
      <c r="B146" s="66" t="s">
        <v>175</v>
      </c>
      <c r="C146" s="66">
        <v>6</v>
      </c>
      <c r="D146" s="69">
        <v>40</v>
      </c>
      <c r="E146" s="69">
        <v>29</v>
      </c>
      <c r="I146">
        <f t="shared" si="25"/>
        <v>0</v>
      </c>
      <c r="N146">
        <f t="shared" si="26"/>
        <v>0</v>
      </c>
      <c r="S146">
        <f t="shared" si="28"/>
        <v>0</v>
      </c>
      <c r="T146" s="2"/>
      <c r="U146" s="2"/>
      <c r="V146" s="2"/>
      <c r="W146" s="2"/>
      <c r="X146" s="2">
        <f t="shared" si="29"/>
        <v>0</v>
      </c>
      <c r="Y146" s="2"/>
      <c r="Z146" s="2"/>
      <c r="AA146" s="2"/>
      <c r="AB146" s="2"/>
      <c r="AC146" s="2">
        <f t="shared" si="24"/>
        <v>0</v>
      </c>
      <c r="AD146" s="11"/>
      <c r="AE146" s="12">
        <f t="shared" si="27"/>
        <v>0</v>
      </c>
      <c r="AF146" s="66" t="s">
        <v>83</v>
      </c>
      <c r="AG146" s="13"/>
      <c r="AH146" s="11"/>
      <c r="AI146" s="11">
        <v>2207</v>
      </c>
    </row>
    <row r="147" spans="1:36" x14ac:dyDescent="0.2">
      <c r="F147">
        <f>COUNT(F4:F146)</f>
        <v>9</v>
      </c>
      <c r="G147">
        <f>COUNT(G4:G146)</f>
        <v>8</v>
      </c>
      <c r="H147">
        <f>COUNT(H4:H146)</f>
        <v>0</v>
      </c>
      <c r="I147">
        <f>SUM(I4:I146)</f>
        <v>17</v>
      </c>
      <c r="J147">
        <f>SUM(J4:J146)</f>
        <v>7</v>
      </c>
      <c r="K147">
        <f>SUM(K4:K146)</f>
        <v>3</v>
      </c>
      <c r="L147">
        <f t="shared" ref="L147:M147" si="30">SUM(L4:L146)</f>
        <v>3</v>
      </c>
      <c r="M147">
        <f t="shared" si="30"/>
        <v>2</v>
      </c>
      <c r="N147">
        <f>SUM(N4:N146)</f>
        <v>8</v>
      </c>
      <c r="O147">
        <f>COUNT(O4:O146)</f>
        <v>2</v>
      </c>
      <c r="S147">
        <f>SUM(S4:S146)</f>
        <v>11</v>
      </c>
      <c r="X147" s="2">
        <f>SUM(X4:X146)</f>
        <v>21</v>
      </c>
      <c r="AC147" s="2">
        <f>SUM(AC4:AC146)</f>
        <v>1</v>
      </c>
      <c r="AE147" s="12">
        <f>SUM(AE4:AE146)</f>
        <v>2257</v>
      </c>
      <c r="AI147" s="7">
        <f>SUM(AI4:AI146)</f>
        <v>2257</v>
      </c>
      <c r="AJ147" s="7">
        <f>+AI147-AE147</f>
        <v>0</v>
      </c>
    </row>
    <row r="148" spans="1:36" x14ac:dyDescent="0.2">
      <c r="G148" s="2"/>
      <c r="H148" s="2"/>
      <c r="I148" s="2"/>
      <c r="J148" s="2"/>
      <c r="P148" s="2"/>
      <c r="Q148" s="2"/>
      <c r="R148" s="2"/>
      <c r="T148" s="2"/>
      <c r="W148" s="2"/>
      <c r="AE148" s="7"/>
    </row>
    <row r="149" spans="1:36" x14ac:dyDescent="0.2">
      <c r="F149" s="2"/>
      <c r="G149" t="s">
        <v>0</v>
      </c>
      <c r="H149" t="s">
        <v>151</v>
      </c>
      <c r="P149" s="2"/>
      <c r="S149" s="2"/>
      <c r="T149" s="2"/>
      <c r="W149" s="2"/>
      <c r="X149" s="2"/>
    </row>
    <row r="150" spans="1:36" x14ac:dyDescent="0.2">
      <c r="F150" s="2"/>
      <c r="G150" t="s">
        <v>0</v>
      </c>
      <c r="H150" t="s">
        <v>31</v>
      </c>
      <c r="P150" s="2"/>
      <c r="S150" s="2"/>
      <c r="T150" s="2"/>
      <c r="W150" s="2"/>
      <c r="X150" s="2"/>
    </row>
    <row r="151" spans="1:36" x14ac:dyDescent="0.2">
      <c r="F151" s="2"/>
      <c r="G151" t="s">
        <v>32</v>
      </c>
      <c r="H151" t="s">
        <v>33</v>
      </c>
      <c r="P151" s="2"/>
      <c r="S151" s="2"/>
      <c r="T151" s="2"/>
      <c r="W151" s="2"/>
      <c r="X151" s="2"/>
    </row>
    <row r="152" spans="1:36" x14ac:dyDescent="0.2">
      <c r="F152" s="2"/>
      <c r="G152" t="s">
        <v>32</v>
      </c>
      <c r="H152" t="s">
        <v>213</v>
      </c>
      <c r="P152" s="2"/>
      <c r="S152" s="2"/>
      <c r="T152" s="2"/>
      <c r="W152" s="2"/>
      <c r="X152" s="2"/>
    </row>
    <row r="153" spans="1:36" x14ac:dyDescent="0.2">
      <c r="F153" s="2"/>
      <c r="G153" t="s">
        <v>24</v>
      </c>
      <c r="H153" t="s">
        <v>54</v>
      </c>
      <c r="P153" s="2"/>
      <c r="S153" s="2"/>
      <c r="T153" s="2"/>
      <c r="W153" s="2"/>
      <c r="X153" s="2"/>
    </row>
    <row r="154" spans="1:36" x14ac:dyDescent="0.2">
      <c r="F154" s="2"/>
      <c r="G154" t="s">
        <v>35</v>
      </c>
      <c r="H154" t="s">
        <v>293</v>
      </c>
      <c r="P154" s="2"/>
      <c r="S154" s="2"/>
      <c r="T154" s="2"/>
      <c r="W154" s="2"/>
      <c r="X154" s="2"/>
    </row>
    <row r="155" spans="1:36" x14ac:dyDescent="0.2">
      <c r="F155" s="2"/>
      <c r="G155" t="s">
        <v>39</v>
      </c>
      <c r="H155" t="s">
        <v>115</v>
      </c>
      <c r="P155" s="2"/>
      <c r="S155" s="2"/>
      <c r="T155" s="2"/>
      <c r="W155" s="2"/>
      <c r="X155" s="2"/>
    </row>
    <row r="156" spans="1:36" x14ac:dyDescent="0.2">
      <c r="F156" s="2"/>
      <c r="G156" s="2"/>
      <c r="P156" s="2"/>
      <c r="R156" s="2"/>
      <c r="S156" s="2"/>
      <c r="T156" s="2"/>
      <c r="W156" s="2"/>
      <c r="X156" s="2"/>
    </row>
    <row r="157" spans="1:36" x14ac:dyDescent="0.2">
      <c r="F157" s="2"/>
      <c r="K157" s="2"/>
      <c r="L157" s="2"/>
      <c r="M157" s="2"/>
      <c r="N157" s="2"/>
      <c r="P157" s="2"/>
      <c r="S157" s="2"/>
      <c r="T157" s="2"/>
      <c r="W157" s="2"/>
      <c r="X157" s="2"/>
    </row>
    <row r="158" spans="1:36" x14ac:dyDescent="0.2">
      <c r="F158" s="2"/>
      <c r="G158" s="2"/>
      <c r="H158" s="2"/>
      <c r="I158" s="2"/>
      <c r="J158" s="2"/>
      <c r="K158" s="2"/>
      <c r="L158" s="2"/>
      <c r="M158" s="2"/>
      <c r="N158" s="2"/>
      <c r="P158" s="2"/>
      <c r="R158" s="2"/>
      <c r="S158" s="2"/>
      <c r="T158" s="2"/>
      <c r="W158" s="2"/>
      <c r="X158" s="2"/>
    </row>
    <row r="159" spans="1:36" x14ac:dyDescent="0.2">
      <c r="F159" s="2"/>
      <c r="G159" s="2"/>
      <c r="H159" s="2"/>
      <c r="I159" s="2"/>
      <c r="J159" s="2"/>
      <c r="K159" s="2"/>
      <c r="L159" s="2"/>
      <c r="M159" s="2"/>
      <c r="N159" s="2"/>
      <c r="P159" s="2"/>
      <c r="R159" s="2"/>
      <c r="S159" s="2"/>
      <c r="T159" s="2"/>
      <c r="W159" s="2"/>
      <c r="X159" s="2"/>
    </row>
    <row r="160" spans="1:36" x14ac:dyDescent="0.2">
      <c r="F160" s="2"/>
      <c r="G160" s="2"/>
      <c r="H160" s="2"/>
      <c r="I160" s="2"/>
      <c r="J160" s="2"/>
      <c r="K160" s="2"/>
      <c r="L160" s="2"/>
      <c r="M160" s="2"/>
      <c r="N160" s="2"/>
      <c r="P160" s="2"/>
      <c r="Q160" s="2"/>
      <c r="R160" s="2"/>
      <c r="S160" s="2"/>
      <c r="T160" s="2"/>
      <c r="W160" s="2"/>
      <c r="X160" s="2"/>
    </row>
    <row r="161" spans="6:23" x14ac:dyDescent="0.2">
      <c r="F161" s="2"/>
      <c r="G161" s="2"/>
      <c r="H161" s="2"/>
      <c r="I161" s="2"/>
      <c r="J161" s="2"/>
      <c r="P161" s="2"/>
      <c r="Q161" s="2"/>
      <c r="R161" s="2"/>
      <c r="S161" s="2"/>
      <c r="T161" s="2"/>
      <c r="W161" s="2"/>
    </row>
    <row r="162" spans="6:23" x14ac:dyDescent="0.2">
      <c r="F162" s="2"/>
      <c r="G162" s="2"/>
      <c r="H162" s="2"/>
      <c r="I162" s="2"/>
      <c r="J162" s="2"/>
      <c r="P162" s="2"/>
      <c r="Q162" s="2"/>
      <c r="R162" s="2"/>
      <c r="S162" s="2"/>
      <c r="T162" s="2"/>
      <c r="W162" s="2"/>
    </row>
    <row r="163" spans="6:23" x14ac:dyDescent="0.2">
      <c r="F163" s="2"/>
      <c r="G163" s="2"/>
      <c r="H163" s="2"/>
      <c r="I163" s="2"/>
      <c r="J163" s="2"/>
      <c r="P163" s="2"/>
      <c r="Q163" s="2"/>
      <c r="R163" s="2"/>
      <c r="S163" s="2"/>
      <c r="T163" s="2"/>
      <c r="V163" s="2"/>
      <c r="W163" s="2"/>
    </row>
    <row r="164" spans="6:23" x14ac:dyDescent="0.2">
      <c r="F164" s="2"/>
      <c r="G164" s="2"/>
      <c r="H164" s="2"/>
      <c r="I164" s="2"/>
      <c r="J164" s="2"/>
      <c r="P164" s="2"/>
      <c r="Q164" s="2"/>
      <c r="R164" s="2"/>
      <c r="S164" s="2"/>
      <c r="T164" s="2"/>
      <c r="W164" s="2"/>
    </row>
    <row r="165" spans="6:23" x14ac:dyDescent="0.2">
      <c r="F165" s="2"/>
      <c r="G165" s="2"/>
      <c r="H165" s="2"/>
      <c r="I165" s="2"/>
      <c r="J165" s="2"/>
      <c r="P165" s="2"/>
      <c r="Q165" s="2"/>
      <c r="R165" s="2"/>
      <c r="S165" s="2"/>
      <c r="T165" s="2"/>
      <c r="W165" s="2"/>
    </row>
    <row r="166" spans="6:23" x14ac:dyDescent="0.2">
      <c r="F166" s="2"/>
      <c r="G166" s="2"/>
      <c r="H166" s="2"/>
      <c r="I166" s="2"/>
      <c r="J166" s="2"/>
      <c r="P166" s="2"/>
      <c r="Q166" s="2"/>
      <c r="R166" s="2"/>
      <c r="S166" s="2"/>
      <c r="T166" s="2"/>
      <c r="W166" s="2"/>
    </row>
    <row r="167" spans="6:23" x14ac:dyDescent="0.2">
      <c r="F167" s="2"/>
      <c r="G167" s="2"/>
      <c r="H167" s="2"/>
      <c r="I167" s="2"/>
      <c r="J167" s="2"/>
      <c r="P167" s="2"/>
      <c r="Q167" s="2"/>
      <c r="R167" s="2"/>
      <c r="S167" s="2"/>
      <c r="T167" s="2"/>
      <c r="W167" s="2"/>
    </row>
    <row r="168" spans="6:23" x14ac:dyDescent="0.2">
      <c r="F168" s="2"/>
      <c r="G168" s="2"/>
      <c r="H168" s="2"/>
      <c r="I168" s="2"/>
      <c r="J168" s="2"/>
      <c r="P168" s="2"/>
      <c r="Q168" s="2"/>
      <c r="R168" s="2"/>
      <c r="S168" s="2"/>
      <c r="T168" s="2"/>
      <c r="W168" s="2"/>
    </row>
    <row r="169" spans="6:23" x14ac:dyDescent="0.2">
      <c r="F169" s="2"/>
      <c r="G169" s="2"/>
      <c r="H169" s="2"/>
      <c r="I169" s="2"/>
      <c r="J169" s="2"/>
      <c r="P169" s="2"/>
      <c r="Q169" s="2"/>
      <c r="R169" s="2"/>
      <c r="S169" s="2"/>
      <c r="T169" s="2"/>
      <c r="W169" s="2"/>
    </row>
    <row r="170" spans="6:23" x14ac:dyDescent="0.2">
      <c r="F170" s="2"/>
      <c r="G170" s="2"/>
      <c r="H170" s="2"/>
      <c r="I170" s="2"/>
      <c r="J170" s="2"/>
      <c r="P170" s="2"/>
      <c r="Q170" s="2"/>
      <c r="R170" s="2"/>
      <c r="S170" s="2"/>
      <c r="T170" s="2"/>
      <c r="W170" s="2"/>
    </row>
    <row r="171" spans="6:23" x14ac:dyDescent="0.2">
      <c r="F171" s="2"/>
      <c r="G171" s="2"/>
      <c r="H171" s="2"/>
      <c r="I171" s="2"/>
      <c r="J171" s="2"/>
      <c r="Q171" s="2"/>
      <c r="R171" s="2"/>
      <c r="S171" s="2"/>
      <c r="T171" s="2"/>
      <c r="U171" s="2"/>
      <c r="V171" s="2"/>
      <c r="W171" s="2"/>
    </row>
    <row r="172" spans="6:23" x14ac:dyDescent="0.2">
      <c r="F172" s="2"/>
      <c r="G172" s="2"/>
      <c r="H172" s="2"/>
      <c r="I172" s="2"/>
      <c r="J172" s="2"/>
      <c r="Q172" s="2"/>
      <c r="R172" s="2"/>
      <c r="S172" s="2"/>
      <c r="T172" s="2"/>
      <c r="U172" s="2"/>
      <c r="V172" s="2"/>
      <c r="W172" s="2"/>
    </row>
    <row r="173" spans="6:23" x14ac:dyDescent="0.2">
      <c r="F173" s="2"/>
      <c r="G173" s="2"/>
      <c r="H173" s="2"/>
      <c r="I173" s="2"/>
      <c r="J173" s="2"/>
      <c r="Q173" s="2"/>
      <c r="R173" s="2"/>
      <c r="S173" s="2"/>
      <c r="T173" s="2"/>
      <c r="U173" s="2"/>
      <c r="V173" s="2"/>
      <c r="W173" s="2"/>
    </row>
    <row r="174" spans="6:23" x14ac:dyDescent="0.2">
      <c r="F174" s="2"/>
      <c r="G174" s="2"/>
      <c r="H174" s="2"/>
      <c r="I174" s="2"/>
      <c r="J174" s="2"/>
      <c r="Q174" s="2"/>
      <c r="R174" s="2"/>
      <c r="S174" s="2"/>
      <c r="T174" s="2"/>
      <c r="U174" s="2"/>
      <c r="V174" s="2"/>
      <c r="W174" s="2"/>
    </row>
    <row r="175" spans="6:23" x14ac:dyDescent="0.2">
      <c r="F175" s="2"/>
      <c r="G175" s="2"/>
      <c r="H175" s="2"/>
      <c r="I175" s="2"/>
      <c r="J175" s="2"/>
      <c r="Q175" s="2"/>
      <c r="R175" s="2"/>
      <c r="S175" s="2"/>
      <c r="T175" s="2"/>
      <c r="U175" s="2"/>
      <c r="V175" s="2"/>
      <c r="W175" s="2"/>
    </row>
    <row r="176" spans="6:23" x14ac:dyDescent="0.2">
      <c r="F176" s="2"/>
      <c r="G176" s="2"/>
      <c r="H176" s="2"/>
      <c r="I176" s="2"/>
      <c r="J176" s="2"/>
      <c r="Q176" s="2"/>
      <c r="R176" s="2"/>
      <c r="S176" s="2"/>
      <c r="T176" s="2"/>
      <c r="U176" s="2"/>
      <c r="V176" s="2"/>
      <c r="W176" s="2"/>
    </row>
    <row r="177" spans="6:23" x14ac:dyDescent="0.2">
      <c r="F177" s="2"/>
      <c r="G177" s="2"/>
      <c r="H177" s="2"/>
      <c r="I177" s="2"/>
      <c r="J177" s="2"/>
      <c r="Q177" s="2"/>
      <c r="R177" s="2"/>
      <c r="S177" s="2"/>
      <c r="T177" s="2"/>
      <c r="U177" s="2"/>
      <c r="V177" s="2"/>
      <c r="W177" s="2"/>
    </row>
    <row r="178" spans="6:23" x14ac:dyDescent="0.2">
      <c r="F178" s="2"/>
      <c r="G178" s="2"/>
      <c r="H178" s="2"/>
      <c r="I178" s="2"/>
      <c r="J178" s="2"/>
      <c r="Q178" s="2"/>
      <c r="R178" s="2"/>
      <c r="S178" s="2"/>
      <c r="T178" s="2"/>
      <c r="U178" s="2"/>
      <c r="V178" s="2"/>
      <c r="W178" s="2"/>
    </row>
    <row r="179" spans="6:23" x14ac:dyDescent="0.2">
      <c r="F179" s="2"/>
      <c r="G179" s="2"/>
      <c r="H179" s="2"/>
      <c r="I179" s="2"/>
      <c r="J179" s="2"/>
      <c r="Q179" s="2"/>
      <c r="R179" s="2"/>
      <c r="S179" s="2"/>
      <c r="T179" s="2"/>
      <c r="U179" s="2"/>
      <c r="V179" s="2"/>
      <c r="W179" s="2"/>
    </row>
    <row r="180" spans="6:23" x14ac:dyDescent="0.2">
      <c r="F180" s="2"/>
      <c r="G180" s="2"/>
      <c r="H180" s="2"/>
      <c r="I180" s="2"/>
      <c r="J180" s="2"/>
      <c r="Q180" s="2"/>
      <c r="R180" s="2"/>
      <c r="S180" s="2"/>
      <c r="T180" s="2"/>
      <c r="U180" s="31"/>
      <c r="V180" s="2"/>
      <c r="W180" s="2"/>
    </row>
    <row r="181" spans="6:23" x14ac:dyDescent="0.2">
      <c r="F181" s="2"/>
      <c r="G181" s="2"/>
      <c r="H181" s="2"/>
      <c r="I181" s="2"/>
      <c r="J181" s="2"/>
      <c r="Q181" s="2"/>
      <c r="R181" s="2"/>
      <c r="S181" s="2"/>
      <c r="T181" s="2"/>
      <c r="U181" s="2"/>
      <c r="V181" s="2"/>
      <c r="W181" s="2"/>
    </row>
    <row r="182" spans="6:23" x14ac:dyDescent="0.2">
      <c r="F182" s="2"/>
      <c r="G182" s="2"/>
      <c r="H182" s="2"/>
      <c r="I182" s="2"/>
      <c r="J182" s="2"/>
      <c r="Q182" s="2"/>
      <c r="R182" s="2"/>
      <c r="S182" s="2"/>
      <c r="T182" s="2"/>
      <c r="U182" s="2"/>
      <c r="V182" s="2"/>
      <c r="W182" s="2"/>
    </row>
    <row r="183" spans="6:23" x14ac:dyDescent="0.2">
      <c r="F183" s="2"/>
      <c r="G183" s="2"/>
      <c r="H183" s="2"/>
      <c r="I183" s="2"/>
      <c r="J183" s="2"/>
      <c r="Q183" s="2"/>
      <c r="R183" s="2"/>
      <c r="S183" s="2"/>
      <c r="T183" s="2"/>
      <c r="U183" s="2"/>
      <c r="V183" s="2"/>
      <c r="W183" s="2"/>
    </row>
    <row r="184" spans="6:23" x14ac:dyDescent="0.2">
      <c r="F184" s="2"/>
      <c r="G184" s="2"/>
      <c r="H184" s="2"/>
      <c r="I184" s="2"/>
      <c r="J184" s="2"/>
      <c r="Q184" s="2"/>
      <c r="R184" s="2"/>
      <c r="S184" s="2"/>
      <c r="T184" s="2"/>
      <c r="U184" s="2"/>
      <c r="V184" s="2"/>
      <c r="W184" s="2"/>
    </row>
    <row r="185" spans="6:23" x14ac:dyDescent="0.2">
      <c r="F185" s="2"/>
      <c r="G185" s="2"/>
      <c r="H185" s="2"/>
      <c r="I185" s="2"/>
      <c r="J185" s="2"/>
      <c r="Q185" s="2"/>
      <c r="R185" s="2"/>
      <c r="S185" s="2"/>
      <c r="T185" s="2"/>
      <c r="U185" s="2"/>
      <c r="V185" s="2"/>
      <c r="W185" s="2"/>
    </row>
    <row r="186" spans="6:23" x14ac:dyDescent="0.2">
      <c r="F186" s="2"/>
      <c r="G186" s="2"/>
      <c r="H186" s="2"/>
      <c r="I186" s="2"/>
      <c r="J186" s="2"/>
      <c r="Q186" s="2"/>
      <c r="R186" s="2"/>
      <c r="S186" s="2"/>
      <c r="T186" s="2"/>
      <c r="U186" s="2"/>
      <c r="V186" s="2"/>
      <c r="W186" s="2"/>
    </row>
    <row r="187" spans="6:23" x14ac:dyDescent="0.2">
      <c r="F187" s="2"/>
      <c r="G187" s="2"/>
      <c r="H187" s="2"/>
      <c r="I187" s="2"/>
      <c r="J187" s="2"/>
      <c r="Q187" s="2"/>
      <c r="R187" s="2"/>
      <c r="S187" s="2"/>
      <c r="T187" s="2"/>
      <c r="U187" s="2"/>
      <c r="V187" s="2"/>
      <c r="W187" s="2"/>
    </row>
    <row r="188" spans="6:23" x14ac:dyDescent="0.2">
      <c r="F188" s="2"/>
      <c r="G188" s="2"/>
      <c r="H188" s="2"/>
      <c r="I188" s="2"/>
      <c r="J188" s="2"/>
      <c r="Q188" s="2"/>
      <c r="R188" s="2"/>
      <c r="S188" s="2"/>
      <c r="T188" s="2"/>
      <c r="U188" s="2"/>
      <c r="V188" s="2"/>
      <c r="W188" s="2"/>
    </row>
    <row r="189" spans="6:23" x14ac:dyDescent="0.2">
      <c r="F189" s="2"/>
      <c r="G189" s="2"/>
      <c r="H189" s="2"/>
      <c r="I189" s="2"/>
      <c r="J189" s="2"/>
      <c r="Q189" s="2"/>
      <c r="R189" s="2"/>
      <c r="S189" s="2"/>
      <c r="T189" s="2"/>
      <c r="U189" s="31"/>
      <c r="V189" s="2"/>
      <c r="W189" s="2"/>
    </row>
    <row r="190" spans="6:23" x14ac:dyDescent="0.2">
      <c r="F190" s="2"/>
      <c r="G190" s="2"/>
      <c r="H190" s="2"/>
      <c r="I190" s="2"/>
      <c r="J190" s="2"/>
      <c r="Q190" s="2"/>
      <c r="R190" s="2"/>
      <c r="S190" s="2"/>
      <c r="T190" s="2"/>
      <c r="U190" s="2"/>
      <c r="V190" s="2"/>
      <c r="W190" s="2"/>
    </row>
    <row r="191" spans="6:23" x14ac:dyDescent="0.2">
      <c r="F191" s="2"/>
      <c r="G191" s="2"/>
      <c r="H191" s="2"/>
      <c r="I191" s="2"/>
      <c r="J191" s="2"/>
      <c r="Q191" s="2"/>
      <c r="R191" s="2"/>
      <c r="S191" s="2"/>
      <c r="T191" s="2"/>
      <c r="U191" s="2"/>
      <c r="V191" s="2"/>
      <c r="W191" s="2"/>
    </row>
    <row r="192" spans="6:23" x14ac:dyDescent="0.2">
      <c r="F192" s="2"/>
      <c r="G192" s="2"/>
      <c r="H192" s="2"/>
      <c r="I192" s="2"/>
      <c r="J192" s="2"/>
      <c r="Q192" s="2"/>
      <c r="R192" s="2"/>
      <c r="S192" s="2"/>
      <c r="T192" s="2"/>
      <c r="U192" s="2"/>
      <c r="V192" s="2"/>
      <c r="W192" s="2"/>
    </row>
    <row r="193" spans="6:23" x14ac:dyDescent="0.2">
      <c r="F193" s="2"/>
      <c r="G193" s="2"/>
      <c r="H193" s="2"/>
      <c r="I193" s="2"/>
      <c r="J193" s="2"/>
      <c r="Q193" s="2"/>
      <c r="R193" s="2"/>
      <c r="S193" s="2"/>
      <c r="T193" s="2"/>
      <c r="U193" s="2"/>
      <c r="V193" s="2"/>
      <c r="W193" s="2"/>
    </row>
    <row r="194" spans="6:23" x14ac:dyDescent="0.2">
      <c r="F194" s="2"/>
      <c r="G194" s="2"/>
      <c r="H194" s="2"/>
      <c r="I194" s="2"/>
      <c r="J194" s="2"/>
      <c r="Q194" s="2"/>
      <c r="R194" s="2"/>
      <c r="S194" s="2"/>
      <c r="T194" s="2"/>
      <c r="U194" s="2"/>
      <c r="V194" s="2"/>
      <c r="W194" s="2"/>
    </row>
    <row r="195" spans="6:23" x14ac:dyDescent="0.2">
      <c r="F195" s="2"/>
      <c r="G195" s="2"/>
      <c r="H195" s="2"/>
      <c r="I195" s="2"/>
      <c r="J195" s="2"/>
      <c r="Q195" s="2"/>
      <c r="R195" s="2"/>
      <c r="S195" s="2"/>
      <c r="T195" s="2"/>
      <c r="U195" s="2"/>
      <c r="V195" s="2"/>
      <c r="W195" s="2"/>
    </row>
    <row r="196" spans="6:23" x14ac:dyDescent="0.2">
      <c r="F196" s="2"/>
      <c r="G196" s="2"/>
      <c r="H196" s="2"/>
      <c r="I196" s="2"/>
      <c r="J196" s="2"/>
      <c r="Q196" s="2"/>
      <c r="R196" s="2"/>
      <c r="S196" s="2"/>
      <c r="T196" s="2"/>
      <c r="U196" s="2"/>
      <c r="V196" s="2"/>
      <c r="W196" s="2"/>
    </row>
    <row r="197" spans="6:23" x14ac:dyDescent="0.2">
      <c r="F197" s="2"/>
      <c r="G197" s="2"/>
      <c r="H197" s="2"/>
      <c r="I197" s="2"/>
      <c r="J197" s="2"/>
      <c r="Q197" s="2"/>
      <c r="R197" s="2"/>
      <c r="S197" s="2"/>
      <c r="T197" s="2"/>
      <c r="U197" s="2"/>
      <c r="V197" s="31"/>
      <c r="W197" s="2"/>
    </row>
    <row r="198" spans="6:23" x14ac:dyDescent="0.2">
      <c r="Q198" s="2"/>
      <c r="R198" s="2"/>
      <c r="S198" s="2"/>
      <c r="T198" s="2"/>
      <c r="U198" s="2"/>
      <c r="V198" s="2"/>
      <c r="W198" s="2"/>
    </row>
    <row r="199" spans="6:23" x14ac:dyDescent="0.2">
      <c r="Q199" s="2"/>
      <c r="R199" s="2"/>
      <c r="S199" s="2"/>
      <c r="T199" s="2"/>
      <c r="U199" s="2"/>
      <c r="V199" s="2"/>
      <c r="W199" s="2"/>
    </row>
    <row r="200" spans="6:23" x14ac:dyDescent="0.2">
      <c r="Q200" s="2"/>
      <c r="R200" s="2"/>
      <c r="S200" s="2"/>
      <c r="T200" s="2"/>
      <c r="U200" s="2"/>
      <c r="V200" s="2"/>
      <c r="W200" s="2"/>
    </row>
    <row r="201" spans="6:23" x14ac:dyDescent="0.2">
      <c r="Q201" s="2"/>
      <c r="R201" s="2"/>
      <c r="S201" s="2"/>
      <c r="T201" s="2"/>
      <c r="U201" s="2"/>
      <c r="V201" s="2"/>
      <c r="W201" s="2"/>
    </row>
    <row r="202" spans="6:23" x14ac:dyDescent="0.2">
      <c r="Q202" s="2"/>
      <c r="R202" s="2"/>
      <c r="S202" s="2"/>
      <c r="T202" s="2"/>
      <c r="U202" s="2"/>
      <c r="V202" s="2"/>
      <c r="W202" s="2"/>
    </row>
    <row r="203" spans="6:23" x14ac:dyDescent="0.2">
      <c r="Q203" s="2"/>
      <c r="R203" s="2"/>
      <c r="S203" s="2"/>
      <c r="T203" s="2"/>
      <c r="U203" s="2"/>
      <c r="V203" s="2"/>
      <c r="W203" s="2"/>
    </row>
    <row r="204" spans="6:23" x14ac:dyDescent="0.2">
      <c r="Q204" s="2"/>
      <c r="R204" s="2"/>
      <c r="S204" s="2"/>
      <c r="T204" s="2"/>
      <c r="U204" s="2"/>
      <c r="V204" s="2"/>
      <c r="W204" s="2"/>
    </row>
    <row r="205" spans="6:23" x14ac:dyDescent="0.2">
      <c r="Q205" s="2"/>
      <c r="R205" s="2"/>
      <c r="S205" s="2"/>
      <c r="T205" s="2"/>
      <c r="U205" s="2"/>
      <c r="V205" s="2"/>
      <c r="W205" s="2"/>
    </row>
    <row r="206" spans="6:23" x14ac:dyDescent="0.2">
      <c r="Q206" s="2"/>
      <c r="R206" s="2"/>
      <c r="S206" s="2"/>
      <c r="T206" s="2"/>
      <c r="U206" s="2"/>
      <c r="V206" s="2"/>
      <c r="W206" s="2"/>
    </row>
    <row r="207" spans="6:23" x14ac:dyDescent="0.2">
      <c r="Q207" s="2"/>
      <c r="R207" s="2"/>
      <c r="S207" s="2"/>
      <c r="T207" s="2"/>
      <c r="U207" s="2"/>
      <c r="V207" s="2"/>
      <c r="W207" s="2"/>
    </row>
    <row r="208" spans="6:23" x14ac:dyDescent="0.2">
      <c r="Q208" s="2"/>
      <c r="R208" s="2"/>
      <c r="S208" s="2"/>
      <c r="T208" s="2"/>
      <c r="U208" s="2"/>
      <c r="V208" s="2"/>
      <c r="W208" s="2"/>
    </row>
    <row r="209" spans="17:23" x14ac:dyDescent="0.2">
      <c r="Q209" s="2"/>
      <c r="R209" s="2"/>
      <c r="S209" s="2"/>
      <c r="T209" s="2"/>
      <c r="U209" s="2"/>
      <c r="V209" s="2"/>
      <c r="W209" s="2"/>
    </row>
    <row r="210" spans="17:23" x14ac:dyDescent="0.2">
      <c r="Q210" s="2"/>
      <c r="R210" s="2"/>
      <c r="S210" s="2"/>
      <c r="T210" s="2"/>
      <c r="U210" s="2"/>
      <c r="V210" s="2"/>
      <c r="W210" s="2"/>
    </row>
    <row r="211" spans="17:23" x14ac:dyDescent="0.2">
      <c r="Q211" s="2"/>
      <c r="R211" s="2"/>
      <c r="S211" s="2"/>
      <c r="T211" s="2"/>
      <c r="U211" s="2"/>
      <c r="V211" s="2"/>
      <c r="W211" s="2"/>
    </row>
    <row r="212" spans="17:23" x14ac:dyDescent="0.2">
      <c r="Q212" s="2"/>
      <c r="R212" s="2"/>
      <c r="S212" s="2"/>
      <c r="T212" s="2"/>
      <c r="U212" s="2"/>
      <c r="V212" s="2"/>
      <c r="W212" s="2"/>
    </row>
    <row r="213" spans="17:23" x14ac:dyDescent="0.2">
      <c r="Q213" s="2"/>
      <c r="R213" s="2"/>
      <c r="S213" s="2"/>
      <c r="T213" s="2"/>
      <c r="U213" s="2"/>
      <c r="V213" s="2"/>
      <c r="W213" s="2"/>
    </row>
    <row r="214" spans="17:23" x14ac:dyDescent="0.2">
      <c r="Q214" s="2"/>
      <c r="R214" s="2"/>
      <c r="S214" s="2"/>
      <c r="T214" s="2"/>
      <c r="U214" s="2"/>
      <c r="V214" s="2"/>
      <c r="W214" s="2"/>
    </row>
    <row r="215" spans="17:23" x14ac:dyDescent="0.2">
      <c r="T215" s="2"/>
      <c r="U215" s="2"/>
    </row>
    <row r="216" spans="17:23" x14ac:dyDescent="0.2">
      <c r="U216" s="2"/>
    </row>
    <row r="217" spans="17:23" x14ac:dyDescent="0.2">
      <c r="U217" s="2"/>
    </row>
    <row r="218" spans="17:23" x14ac:dyDescent="0.2">
      <c r="U218" s="2"/>
    </row>
    <row r="219" spans="17:23" x14ac:dyDescent="0.2">
      <c r="U219" s="2"/>
    </row>
    <row r="220" spans="17:23" x14ac:dyDescent="0.2">
      <c r="U220" s="2"/>
    </row>
    <row r="221" spans="17:23" x14ac:dyDescent="0.2">
      <c r="U221" s="2"/>
    </row>
    <row r="222" spans="17:23" x14ac:dyDescent="0.2">
      <c r="U222" s="2"/>
    </row>
    <row r="223" spans="17:23" x14ac:dyDescent="0.2">
      <c r="T223" s="2"/>
      <c r="U223" s="2"/>
    </row>
    <row r="224" spans="17:23" x14ac:dyDescent="0.2">
      <c r="T224" s="2"/>
      <c r="U224" s="18"/>
      <c r="V224" s="18"/>
    </row>
    <row r="225" spans="20:22" x14ac:dyDescent="0.2">
      <c r="U225" s="2"/>
    </row>
    <row r="226" spans="20:22" x14ac:dyDescent="0.2">
      <c r="T226" s="2"/>
      <c r="U226" s="2"/>
    </row>
    <row r="227" spans="20:22" x14ac:dyDescent="0.2">
      <c r="T227" s="2"/>
      <c r="U227" s="2"/>
    </row>
    <row r="228" spans="20:22" x14ac:dyDescent="0.2">
      <c r="U228" s="2"/>
    </row>
    <row r="229" spans="20:22" x14ac:dyDescent="0.2">
      <c r="U229" s="2"/>
    </row>
    <row r="230" spans="20:22" x14ac:dyDescent="0.2">
      <c r="U230" s="2"/>
    </row>
    <row r="231" spans="20:22" x14ac:dyDescent="0.2">
      <c r="U231" s="2"/>
    </row>
    <row r="232" spans="20:22" x14ac:dyDescent="0.2">
      <c r="U232" s="2"/>
    </row>
    <row r="233" spans="20:22" x14ac:dyDescent="0.2">
      <c r="U233" s="2"/>
    </row>
    <row r="234" spans="20:22" x14ac:dyDescent="0.2">
      <c r="T234" s="2"/>
      <c r="U234" s="2"/>
    </row>
    <row r="235" spans="20:22" x14ac:dyDescent="0.2">
      <c r="U235" s="2"/>
    </row>
    <row r="236" spans="20:22" x14ac:dyDescent="0.2">
      <c r="U236" s="2"/>
    </row>
    <row r="237" spans="20:22" x14ac:dyDescent="0.2">
      <c r="U237" s="2"/>
    </row>
    <row r="238" spans="20:22" x14ac:dyDescent="0.2">
      <c r="U238" s="2"/>
    </row>
    <row r="239" spans="20:22" x14ac:dyDescent="0.2">
      <c r="T239" s="2"/>
      <c r="U239" s="2"/>
      <c r="V239" s="2"/>
    </row>
  </sheetData>
  <sortState ref="G149:H155">
    <sortCondition ref="H149:H155"/>
  </sortState>
  <mergeCells count="2">
    <mergeCell ref="Y2:AA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11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2018-07-12T21:43:48Z</dcterms:modified>
</cp:coreProperties>
</file>