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96534510-2C21-4D2F-838D-E38A5606A048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6 13 21 payroll" sheetId="5" r:id="rId4"/>
    <sheet name="Inactive" sheetId="6" r:id="rId5"/>
  </sheets>
  <definedNames>
    <definedName name="_xlnm._FilterDatabase" localSheetId="3" hidden="1">'6 13 21 payroll'!$A$1:$AI$111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2" l="1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J47" i="5"/>
  <c r="O47" i="5"/>
  <c r="X47" i="5"/>
  <c r="X26" i="5"/>
  <c r="X27" i="5"/>
  <c r="O26" i="5"/>
  <c r="O27" i="5"/>
  <c r="Z27" i="5" s="1"/>
  <c r="J26" i="5"/>
  <c r="J27" i="5"/>
  <c r="J82" i="5"/>
  <c r="O82" i="5"/>
  <c r="X82" i="5"/>
  <c r="Z82" i="5" l="1"/>
  <c r="Z47" i="5"/>
  <c r="Z26" i="5"/>
  <c r="J57" i="5"/>
  <c r="O57" i="5"/>
  <c r="X57" i="5"/>
  <c r="Z57" i="5" l="1"/>
  <c r="V169" i="5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0" i="5"/>
  <c r="J51" i="5"/>
  <c r="J52" i="5"/>
  <c r="J53" i="5"/>
  <c r="J54" i="5"/>
  <c r="J55" i="5"/>
  <c r="J56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8" i="5"/>
  <c r="X49" i="5"/>
  <c r="X50" i="5"/>
  <c r="X51" i="5"/>
  <c r="X52" i="5"/>
  <c r="X53" i="5"/>
  <c r="X54" i="5"/>
  <c r="X55" i="5"/>
  <c r="X56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O85" i="5"/>
  <c r="O11" i="5"/>
  <c r="Z80" i="5" l="1"/>
  <c r="Z11" i="5"/>
  <c r="Z85" i="5"/>
  <c r="O80" i="5"/>
  <c r="O92" i="5" l="1"/>
  <c r="Z92" i="5" s="1"/>
  <c r="O115" i="5"/>
  <c r="Z115" i="5" s="1"/>
  <c r="O116" i="5"/>
  <c r="Z116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5"/>
  <c r="Z54" i="5" s="1"/>
  <c r="X5" i="5"/>
  <c r="X117" i="5" l="1"/>
  <c r="O110" i="5"/>
  <c r="Z110" i="5" s="1"/>
  <c r="O111" i="5"/>
  <c r="Z111" i="5" s="1"/>
  <c r="O112" i="5"/>
  <c r="O113" i="5"/>
  <c r="Z113" i="5" s="1"/>
  <c r="O114" i="5"/>
  <c r="Z114" i="5" s="1"/>
  <c r="Z112" i="5" l="1"/>
  <c r="AE112" i="5" s="1"/>
  <c r="O105" i="5"/>
  <c r="Z105" i="5" s="1"/>
  <c r="O20" i="5"/>
  <c r="Z20" i="5" s="1"/>
  <c r="O21" i="5"/>
  <c r="Z21" i="5" s="1"/>
  <c r="N62" i="2" l="1"/>
  <c r="M62" i="2"/>
  <c r="O62" i="2"/>
  <c r="L62" i="2"/>
  <c r="K62" i="2"/>
  <c r="O60" i="5" l="1"/>
  <c r="Z60" i="5" s="1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O97" i="5" l="1"/>
  <c r="Z97" i="5" s="1"/>
  <c r="O6" i="5" l="1"/>
  <c r="Z6" i="5" s="1"/>
  <c r="O7" i="5"/>
  <c r="Z7" i="5" s="1"/>
  <c r="O8" i="5"/>
  <c r="Z8" i="5" s="1"/>
  <c r="O9" i="5"/>
  <c r="Z9" i="5" s="1"/>
  <c r="O10" i="5"/>
  <c r="Z10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2" i="5"/>
  <c r="Z22" i="5" s="1"/>
  <c r="O23" i="5"/>
  <c r="Z23" i="5" s="1"/>
  <c r="O24" i="5"/>
  <c r="Z24" i="5" s="1"/>
  <c r="O25" i="5"/>
  <c r="Z25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4" i="5"/>
  <c r="Z44" i="5" s="1"/>
  <c r="O45" i="5"/>
  <c r="Z45" i="5" s="1"/>
  <c r="O46" i="5"/>
  <c r="Z46" i="5" s="1"/>
  <c r="O48" i="5"/>
  <c r="Z48" i="5" s="1"/>
  <c r="O49" i="5"/>
  <c r="Z49" i="5" s="1"/>
  <c r="O50" i="5"/>
  <c r="Z50" i="5" s="1"/>
  <c r="O51" i="5"/>
  <c r="Z51" i="5" s="1"/>
  <c r="O52" i="5"/>
  <c r="Z52" i="5" s="1"/>
  <c r="O53" i="5"/>
  <c r="Z53" i="5" s="1"/>
  <c r="O55" i="5"/>
  <c r="Z55" i="5" s="1"/>
  <c r="O56" i="5"/>
  <c r="Z56" i="5" s="1"/>
  <c r="O58" i="5"/>
  <c r="Z58" i="5" s="1"/>
  <c r="O59" i="5"/>
  <c r="Z59" i="5" s="1"/>
  <c r="O61" i="5"/>
  <c r="Z61" i="5" s="1"/>
  <c r="O62" i="5"/>
  <c r="Z62" i="5" s="1"/>
  <c r="O63" i="5"/>
  <c r="Z63" i="5" s="1"/>
  <c r="O64" i="5"/>
  <c r="Z64" i="5" s="1"/>
  <c r="O65" i="5"/>
  <c r="Z65" i="5" s="1"/>
  <c r="O66" i="5"/>
  <c r="Z66" i="5" s="1"/>
  <c r="O67" i="5"/>
  <c r="Z67" i="5" s="1"/>
  <c r="O68" i="5"/>
  <c r="Z68" i="5" s="1"/>
  <c r="O69" i="5"/>
  <c r="Z69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6" i="5"/>
  <c r="Z76" i="5" s="1"/>
  <c r="O77" i="5"/>
  <c r="Z77" i="5" s="1"/>
  <c r="O78" i="5"/>
  <c r="Z78" i="5" s="1"/>
  <c r="O79" i="5"/>
  <c r="Z79" i="5" s="1"/>
  <c r="O81" i="5"/>
  <c r="Z81" i="5" s="1"/>
  <c r="O83" i="5"/>
  <c r="Z83" i="5" s="1"/>
  <c r="O84" i="5"/>
  <c r="Z84" i="5" s="1"/>
  <c r="O86" i="5"/>
  <c r="Z86" i="5" s="1"/>
  <c r="O87" i="5"/>
  <c r="Z87" i="5" s="1"/>
  <c r="O88" i="5"/>
  <c r="Z88" i="5" s="1"/>
  <c r="O89" i="5"/>
  <c r="Z89" i="5" s="1"/>
  <c r="O90" i="5"/>
  <c r="Z90" i="5" s="1"/>
  <c r="O91" i="5"/>
  <c r="Z91" i="5" s="1"/>
  <c r="O93" i="5"/>
  <c r="Z93" i="5" s="1"/>
  <c r="O94" i="5"/>
  <c r="Z94" i="5" s="1"/>
  <c r="O95" i="5"/>
  <c r="Z95" i="5" s="1"/>
  <c r="O96" i="5"/>
  <c r="Z96" i="5" s="1"/>
  <c r="O98" i="5"/>
  <c r="Z98" i="5" s="1"/>
  <c r="O99" i="5"/>
  <c r="Z99" i="5" s="1"/>
  <c r="O100" i="5"/>
  <c r="Z100" i="5" s="1"/>
  <c r="O101" i="5"/>
  <c r="Z101" i="5" s="1"/>
  <c r="O102" i="5"/>
  <c r="Z102" i="5" s="1"/>
  <c r="O103" i="5"/>
  <c r="Z103" i="5" s="1"/>
  <c r="O104" i="5"/>
  <c r="Z104" i="5" s="1"/>
  <c r="O106" i="5"/>
  <c r="Z106" i="5" s="1"/>
  <c r="O107" i="5"/>
  <c r="Z107" i="5" s="1"/>
  <c r="O108" i="5"/>
  <c r="Z108" i="5" s="1"/>
  <c r="O109" i="5"/>
  <c r="Z109" i="5" s="1"/>
  <c r="AC14" i="5" l="1"/>
  <c r="J138" i="6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8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7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117" i="5" l="1"/>
  <c r="Z5" i="5"/>
  <c r="X2" i="6"/>
  <c r="X3" i="6"/>
  <c r="Z117" i="5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<sst xmlns="http://schemas.openxmlformats.org/spreadsheetml/2006/main" count="1084" uniqueCount="520">
  <si>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</si>
  <si>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</si>
  <si>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</si>
  <si>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</si>
  <si>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</si>
  <si>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</si>
  <si>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</si>
  <si>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</si>
  <si>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</si>
  <si>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</si>
  <si>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</si>
  <si>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</si>
  <si>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</si>
  <si>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</si>
  <si>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</si>
  <si>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</si>
  <si>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</si>
  <si>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</si>
  <si>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</si>
  <si>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</si>
  <si>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</si>
  <si>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</si>
  <si>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</si>
  <si>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</si>
  <si>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</si>
  <si>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</si>
  <si>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</si>
  <si>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</si>
  <si>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</si>
  <si>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</si>
  <si>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</si>
  <si>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</si>
  <si>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</si>
  <si>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</si>
  <si>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</si>
  <si>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</si>
  <si>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</si>
  <si>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</si>
  <si>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</si>
  <si>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</si>
  <si>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</si>
  <si>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</si>
  <si>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</si>
  <si>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</si>
  <si>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</si>
  <si>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</si>
  <si>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</si>
  <si>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</si>
  <si>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</si>
  <si>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</si>
  <si>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</si>
  <si>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</si>
  <si>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</si>
  <si>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</si>
  <si>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</si>
  <si>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</si>
  <si>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</si>
  <si>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</si>
  <si>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</si>
  <si>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</si>
  <si>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</si>
  <si>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</si>
  <si>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</si>
  <si>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</si>
  <si>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</si>
  <si>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</si>
  <si>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</si>
  <si>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</si>
  <si>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</si>
  <si>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</si>
  <si>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</si>
  <si>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</si>
  <si>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</si>
  <si>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</si>
  <si>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</si>
  <si>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</si>
  <si>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</si>
  <si>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</si>
  <si>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</si>
  <si>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</si>
  <si>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</si>
  <si>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</si>
  <si>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</si>
  <si>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</si>
  <si>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</si>
  <si>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</si>
  <si>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</si>
  <si>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</si>
  <si>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</si>
  <si>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</si>
  <si>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</si>
  <si>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</si>
  <si>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</si>
  <si>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</si>
  <si>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</si>
  <si>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</si>
  <si>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</si>
  <si>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</si>
  <si>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</si>
  <si>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</si>
  <si>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</si>
  <si>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</si>
  <si>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</si>
  <si>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</si>
  <si>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</si>
  <si>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</si>
  <si>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</si>
  <si>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</si>
  <si>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</si>
  <si>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</si>
  <si>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</si>
  <si>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</si>
  <si>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</si>
  <si>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</si>
  <si>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</si>
  <si>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</si>
  <si>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</si>
  <si>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</si>
  <si>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</si>
  <si>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</si>
  <si>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</si>
  <si>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</si>
  <si>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</si>
  <si>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</si>
  <si>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</si>
  <si>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</si>
  <si>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</si>
  <si>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</si>
  <si>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</si>
  <si>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</si>
  <si>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</si>
  <si>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</si>
  <si>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</si>
  <si>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</si>
  <si>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</si>
  <si>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</si>
  <si>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</si>
  <si>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</si>
  <si>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</si>
  <si>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</si>
  <si>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</si>
  <si>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</si>
  <si>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</si>
  <si>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</si>
  <si>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</si>
  <si>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</si>
  <si>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</si>
  <si>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</si>
  <si>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</si>
  <si>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</si>
  <si>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</si>
  <si>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</si>
  <si>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</si>
  <si>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</si>
  <si>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</si>
  <si>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</si>
  <si>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</si>
  <si>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</si>
  <si>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</si>
  <si>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</si>
  <si>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</si>
  <si>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</si>
  <si>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</si>
  <si>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</si>
  <si>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</si>
  <si>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</si>
  <si>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</si>
  <si>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</si>
  <si>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</si>
  <si>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</si>
  <si>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</si>
  <si>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</si>
  <si>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</si>
  <si>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</si>
  <si>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</si>
  <si>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</si>
  <si>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</si>
  <si>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</si>
  <si>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</si>
  <si>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</si>
  <si>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</si>
  <si>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</si>
  <si>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</si>
  <si>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</si>
  <si>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</si>
  <si>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</si>
  <si>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</si>
  <si>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</si>
  <si>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</si>
  <si>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</si>
  <si>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</si>
  <si>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</si>
  <si>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</si>
  <si>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</si>
  <si>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</si>
  <si>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</si>
  <si>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</si>
  <si>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</si>
  <si>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</si>
  <si>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</si>
  <si>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</si>
  <si>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</si>
  <si>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</si>
  <si>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</si>
  <si>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</si>
  <si>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</si>
  <si>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</si>
  <si>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</si>
  <si>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</si>
  <si>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</si>
  <si>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</si>
  <si>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</si>
  <si>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</si>
  <si>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</si>
  <si>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</si>
  <si>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</si>
  <si>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</si>
  <si>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</si>
  <si>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</si>
  <si>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</si>
  <si>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</si>
  <si>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</si>
  <si>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</si>
  <si>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</si>
  <si>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</si>
  <si>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</si>
  <si>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</si>
  <si>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</si>
  <si>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</si>
  <si>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</si>
  <si>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</si>
  <si>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</si>
  <si>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</si>
  <si>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</si>
  <si>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</si>
  <si>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</si>
  <si>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</si>
  <si>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</si>
  <si>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</si>
  <si>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</si>
  <si>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</si>
  <si>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</si>
  <si>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</si>
  <si>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</si>
  <si>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</si>
  <si>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</si>
  <si>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</si>
  <si>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</si>
  <si>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</si>
  <si>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</si>
  <si>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</si>
  <si>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</si>
  <si>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</si>
  <si>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</si>
  <si>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</si>
  <si>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</si>
  <si>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</si>
  <si>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</si>
  <si>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</si>
  <si>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</si>
  <si>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</si>
  <si>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</si>
  <si>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</si>
  <si>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</si>
  <si>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</si>
  <si>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</si>
  <si>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</si>
  <si>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</si>
  <si>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</si>
  <si>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</si>
  <si>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</si>
  <si>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</si>
  <si>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</si>
  <si>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</si>
  <si>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</si>
  <si>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</si>
  <si>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</si>
  <si>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</si>
  <si>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</si>
  <si>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</si>
  <si>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</si>
  <si>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</si>
  <si>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</si>
  <si>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</si>
  <si>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</si>
  <si>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</si>
  <si>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</si>
  <si>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</si>
  <si>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</si>
  <si>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</si>
  <si>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</si>
  <si>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</si>
  <si>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</si>
  <si>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</si>
  <si>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</si>
  <si>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</si>
  <si>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</si>
  <si>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</si>
  <si>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</si>
  <si>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</si>
  <si>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</si>
  <si>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</si>
  <si>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</si>
  <si>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</si>
  <si>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</si>
  <si>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</si>
  <si>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</si>
  <si>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</si>
  <si>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</si>
  <si>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</si>
  <si>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</si>
  <si>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</si>
  <si>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</si>
  <si>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</si>
  <si>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</si>
  <si>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</si>
  <si>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</si>
  <si>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</si>
  <si>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</si>
  <si>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</si>
  <si>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</si>
  <si>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</si>
  <si>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</si>
  <si>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</si>
  <si>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</si>
  <si>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</si>
  <si>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</si>
  <si>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</si>
  <si>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</si>
  <si>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</si>
  <si>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</si>
  <si>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</si>
  <si>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</si>
  <si>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</si>
  <si>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</si>
  <si>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</si>
  <si>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</si>
  <si>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</si>
  <si>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</si>
  <si>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</si>
  <si>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</si>
  <si>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</si>
  <si>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</si>
  <si>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</si>
  <si>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</si>
  <si>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</si>
  <si>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</si>
  <si>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</si>
  <si>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</si>
  <si>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</si>
  <si>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</si>
  <si>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</si>
  <si>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</si>
  <si>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</si>
  <si>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</si>
  <si>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</si>
  <si>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</si>
  <si>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</si>
  <si>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</si>
  <si>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</si>
  <si>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</si>
  <si>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</si>
  <si>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</si>
  <si>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</si>
  <si>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</si>
  <si>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</si>
  <si>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</si>
  <si>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</si>
  <si>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</si>
  <si>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</si>
  <si>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</si>
  <si>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</si>
  <si>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</si>
  <si>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</si>
  <si>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</si>
  <si>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</si>
  <si>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</si>
  <si>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</si>
  <si>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</si>
  <si>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</si>
  <si>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</si>
  <si>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</si>
  <si>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</si>
  <si>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</si>
  <si>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</si>
  <si>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</si>
  <si>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</si>
  <si>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</si>
  <si>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</si>
  <si>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</si>
  <si>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</si>
  <si>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</si>
  <si>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</si>
  <si>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</si>
  <si>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</si>
  <si>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</si>
  <si>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</si>
  <si>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</si>
  <si>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</si>
  <si>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</si>
  <si>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</si>
  <si>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</si>
  <si>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</si>
  <si>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</si>
  <si>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</si>
  <si>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</si>
  <si>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</si>
  <si>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</si>
  <si>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</si>
  <si>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</si>
  <si>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</si>
  <si>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</si>
  <si>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</si>
  <si>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</si>
  <si>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</si>
  <si>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</si>
  <si>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</si>
  <si>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</si>
  <si>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</si>
  <si>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</si>
  <si>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</si>
  <si>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</si>
  <si>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</si>
  <si>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</si>
  <si>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</si>
  <si>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</si>
  <si>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</si>
  <si>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</si>
  <si>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</si>
  <si>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</si>
  <si>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</si>
  <si>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</si>
  <si>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</si>
  <si>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</si>
  <si>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</si>
  <si>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</si>
  <si>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</si>
  <si>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</si>
  <si>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</si>
  <si>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</si>
  <si>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</si>
  <si>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</si>
  <si>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</si>
  <si>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</si>
  <si>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</si>
  <si>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</si>
  <si>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</si>
  <si>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</si>
  <si>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</si>
  <si>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</si>
  <si>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</si>
  <si>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</si>
  <si>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</si>
  <si>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</si>
  <si>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</si>
  <si>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</si>
  <si>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</si>
  <si>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</si>
  <si>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</si>
  <si>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</si>
  <si>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</si>
  <si>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</si>
  <si>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</si>
  <si>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</si>
  <si>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</si>
  <si>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</si>
  <si>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</si>
  <si>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</si>
  <si>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</si>
  <si>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</si>
  <si>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</si>
  <si>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</si>
  <si>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</si>
  <si>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</si>
  <si>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</si>
  <si>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</si>
  <si>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</si>
  <si>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Pistoleros</t>
  </si>
  <si>
    <t>Rushambo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</si>
  <si>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</si>
  <si>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</si>
  <si>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</si>
  <si>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</si>
  <si>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</si>
  <si>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</si>
  <si>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</si>
  <si>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</si>
  <si>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</si>
  <si>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</si>
  <si>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Gonzalez</t>
  </si>
  <si>
    <t>Lechel</t>
  </si>
  <si>
    <t>Callum</t>
  </si>
  <si>
    <t>Marlon</t>
  </si>
  <si>
    <t>Figueroa</t>
  </si>
  <si>
    <t>Jon</t>
  </si>
  <si>
    <t>Audrey</t>
  </si>
  <si>
    <t>pending</t>
  </si>
  <si>
    <t>Men's Open - Sunday - A Division - 11 v</t>
  </si>
  <si>
    <t>Halcones</t>
  </si>
  <si>
    <t>Men's Open - Sunday - B Division - 11 v</t>
  </si>
  <si>
    <t>Soles FC</t>
  </si>
  <si>
    <t>NM Toros</t>
  </si>
  <si>
    <t>TOPSZN</t>
  </si>
  <si>
    <t>Men's Open - Sunday - C Division - 11 v</t>
  </si>
  <si>
    <t>Brethren FC</t>
  </si>
  <si>
    <t>sorry lost the paper with his name</t>
  </si>
  <si>
    <t>Fuerza FC</t>
  </si>
  <si>
    <t>Cosmik Debris</t>
  </si>
  <si>
    <t>FC Xolos</t>
  </si>
  <si>
    <t>Bozos FC</t>
  </si>
  <si>
    <t>Strikers FC</t>
  </si>
  <si>
    <t>Dave</t>
  </si>
  <si>
    <t>Salazar-Ordonez</t>
  </si>
  <si>
    <t>FC Alameda</t>
  </si>
  <si>
    <t>Huarumos</t>
  </si>
  <si>
    <t>kling</t>
  </si>
  <si>
    <t>Marek</t>
  </si>
  <si>
    <t xml:space="preserve">Jonathan </t>
  </si>
  <si>
    <t>Kaiden</t>
  </si>
  <si>
    <t>Giron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</si>
</sst>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47" fontId="0" fillId="0" borderId="0" xfId="0" applyNumberFormat="1"/>
    <xf numFmtId="47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showWhiteSpace="0" zoomScaleNormal="100" workbookViewId="0">
      <selection activeCell="I13" sqref="I13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</cols>
  <sheetData>
    <row r="1" spans="1:14" x14ac:dyDescent="0.25">
      <c r="B1" s="1">
        <v>44361</v>
      </c>
      <c r="C1" s="1"/>
      <c r="M1" t="s">
        <v>123</v>
      </c>
      <c r="N1" t="s">
        <v>103</v>
      </c>
    </row>
    <row r="2" spans="1:14" x14ac:dyDescent="0.25">
      <c r="A2" s="31"/>
      <c r="B2" s="31"/>
      <c r="C2" s="31"/>
      <c r="D2" s="31"/>
      <c r="E2" s="31"/>
      <c r="F2" s="31"/>
      <c r="G2" s="31"/>
      <c r="H2" s="56"/>
      <c r="I2" s="56"/>
      <c r="J2" s="56"/>
      <c r="K2" s="56"/>
      <c r="L2" s="56"/>
      <c r="M2" s="56"/>
    </row>
    <row r="3" spans="1:14" x14ac:dyDescent="0.25">
      <c r="A3" s="31">
        <v>1</v>
      </c>
      <c r="B3" s="31">
        <v>79074</v>
      </c>
      <c r="C3" s="31" t="s">
        <v>497</v>
      </c>
      <c r="D3" s="31" t="s">
        <v>508</v>
      </c>
      <c r="E3" s="31" t="s">
        <v>498</v>
      </c>
      <c r="F3" s="53">
        <v>44360</v>
      </c>
      <c r="G3" s="31"/>
      <c r="H3" s="31" t="s">
        <v>16</v>
      </c>
      <c r="I3" s="31" t="s">
        <v>17</v>
      </c>
      <c r="J3" s="31" t="s">
        <v>254</v>
      </c>
      <c r="K3" s="31"/>
      <c r="L3" s="31" t="s">
        <v>254</v>
      </c>
      <c r="M3" s="31"/>
      <c r="N3" s="31"/>
    </row>
    <row r="4" spans="1:14" x14ac:dyDescent="0.25">
      <c r="A4" s="31">
        <v>2</v>
      </c>
      <c r="B4" s="31">
        <v>79075</v>
      </c>
      <c r="C4" s="31" t="s">
        <v>497</v>
      </c>
      <c r="D4" s="31" t="s">
        <v>509</v>
      </c>
      <c r="E4" s="31" t="s">
        <v>478</v>
      </c>
      <c r="F4" s="53">
        <v>44360</v>
      </c>
      <c r="G4" s="31"/>
      <c r="H4" s="31" t="s">
        <v>16</v>
      </c>
      <c r="I4" s="31" t="s">
        <v>17</v>
      </c>
      <c r="J4" s="31" t="s">
        <v>54</v>
      </c>
      <c r="K4" t="s">
        <v>55</v>
      </c>
      <c r="L4" t="s">
        <v>15</v>
      </c>
      <c r="M4" t="s">
        <v>512</v>
      </c>
    </row>
    <row r="5" spans="1:14" x14ac:dyDescent="0.25">
      <c r="A5" s="31">
        <v>3</v>
      </c>
      <c r="B5" s="31">
        <v>79076</v>
      </c>
      <c r="C5" s="31" t="s">
        <v>497</v>
      </c>
      <c r="D5" s="31" t="s">
        <v>510</v>
      </c>
      <c r="E5" s="31" t="s">
        <v>479</v>
      </c>
      <c r="F5" s="53">
        <v>44360</v>
      </c>
      <c r="G5" s="31"/>
      <c r="H5" s="31" t="s">
        <v>511</v>
      </c>
      <c r="I5" t="s">
        <v>172</v>
      </c>
      <c r="J5" s="31" t="s">
        <v>15</v>
      </c>
      <c r="K5" t="s">
        <v>512</v>
      </c>
      <c r="L5" t="s">
        <v>11</v>
      </c>
      <c r="M5" t="s">
        <v>12</v>
      </c>
    </row>
    <row r="6" spans="1:14" x14ac:dyDescent="0.25">
      <c r="A6" s="31">
        <v>4</v>
      </c>
      <c r="B6" s="31">
        <v>79077</v>
      </c>
      <c r="C6" s="31" t="s">
        <v>497</v>
      </c>
      <c r="D6" s="31" t="s">
        <v>513</v>
      </c>
      <c r="E6" s="31" t="s">
        <v>477</v>
      </c>
      <c r="F6" s="53">
        <v>44360</v>
      </c>
      <c r="G6" s="31"/>
      <c r="H6" s="31" t="s">
        <v>11</v>
      </c>
      <c r="I6" t="s">
        <v>12</v>
      </c>
      <c r="J6" s="31" t="s">
        <v>38</v>
      </c>
      <c r="K6" t="s">
        <v>39</v>
      </c>
      <c r="L6" t="s">
        <v>15</v>
      </c>
      <c r="M6" t="s">
        <v>512</v>
      </c>
    </row>
    <row r="7" spans="1:14" x14ac:dyDescent="0.25">
      <c r="A7" s="31">
        <v>5</v>
      </c>
      <c r="B7" s="31">
        <v>79123</v>
      </c>
      <c r="C7" s="31" t="s">
        <v>499</v>
      </c>
      <c r="D7" s="31" t="s">
        <v>480</v>
      </c>
      <c r="E7" s="31" t="s">
        <v>482</v>
      </c>
      <c r="F7" s="53">
        <v>44360</v>
      </c>
      <c r="G7" s="31"/>
      <c r="H7" s="31" t="s">
        <v>54</v>
      </c>
      <c r="I7" t="s">
        <v>55</v>
      </c>
      <c r="J7" s="31" t="s">
        <v>38</v>
      </c>
      <c r="K7" t="s">
        <v>39</v>
      </c>
      <c r="L7" t="s">
        <v>15</v>
      </c>
      <c r="M7" t="s">
        <v>512</v>
      </c>
    </row>
    <row r="8" spans="1:14" x14ac:dyDescent="0.25">
      <c r="A8" s="31">
        <v>6</v>
      </c>
      <c r="B8" s="31">
        <v>79124</v>
      </c>
      <c r="C8" s="31" t="s">
        <v>499</v>
      </c>
      <c r="D8" s="31" t="s">
        <v>481</v>
      </c>
      <c r="E8" s="31" t="s">
        <v>502</v>
      </c>
      <c r="F8" s="53">
        <v>44360</v>
      </c>
      <c r="G8" s="31"/>
      <c r="H8" s="31" t="s">
        <v>38</v>
      </c>
      <c r="I8" t="s">
        <v>39</v>
      </c>
      <c r="J8" s="31" t="s">
        <v>30</v>
      </c>
      <c r="K8" t="s">
        <v>210</v>
      </c>
      <c r="L8" s="31" t="s">
        <v>254</v>
      </c>
    </row>
    <row r="9" spans="1:14" x14ac:dyDescent="0.25">
      <c r="A9" s="31">
        <v>7</v>
      </c>
      <c r="B9" s="31">
        <v>79125</v>
      </c>
      <c r="C9" s="31" t="s">
        <v>499</v>
      </c>
      <c r="D9" s="31" t="s">
        <v>501</v>
      </c>
      <c r="E9" s="31" t="s">
        <v>500</v>
      </c>
      <c r="F9" s="53">
        <v>44360</v>
      </c>
      <c r="G9" s="31"/>
      <c r="H9" s="31" t="s">
        <v>44</v>
      </c>
      <c r="I9" t="s">
        <v>391</v>
      </c>
      <c r="J9" s="31" t="s">
        <v>38</v>
      </c>
      <c r="K9" t="s">
        <v>39</v>
      </c>
      <c r="L9" s="31" t="s">
        <v>254</v>
      </c>
    </row>
    <row r="10" spans="1:14" x14ac:dyDescent="0.25">
      <c r="A10" s="31">
        <v>8</v>
      </c>
      <c r="B10" s="31">
        <v>79166</v>
      </c>
      <c r="C10" s="31" t="s">
        <v>503</v>
      </c>
      <c r="D10" s="31" t="s">
        <v>488</v>
      </c>
      <c r="E10" s="31" t="s">
        <v>486</v>
      </c>
      <c r="F10" s="53">
        <v>44360</v>
      </c>
      <c r="G10" s="31"/>
      <c r="H10" s="31" t="s">
        <v>361</v>
      </c>
      <c r="I10" s="31" t="s">
        <v>515</v>
      </c>
      <c r="J10" s="31" t="s">
        <v>516</v>
      </c>
      <c r="K10" s="31" t="s">
        <v>210</v>
      </c>
      <c r="L10" s="31" t="s">
        <v>389</v>
      </c>
      <c r="M10" s="31" t="s">
        <v>442</v>
      </c>
      <c r="N10" s="31"/>
    </row>
    <row r="11" spans="1:14" x14ac:dyDescent="0.25">
      <c r="A11" s="31">
        <v>9</v>
      </c>
      <c r="B11" s="31">
        <v>79168</v>
      </c>
      <c r="C11" s="31" t="s">
        <v>503</v>
      </c>
      <c r="D11" s="31" t="s">
        <v>507</v>
      </c>
      <c r="E11" s="31" t="s">
        <v>484</v>
      </c>
      <c r="F11" s="53">
        <v>44360</v>
      </c>
      <c r="G11" s="31"/>
      <c r="H11" s="31" t="s">
        <v>361</v>
      </c>
      <c r="I11" s="31" t="s">
        <v>362</v>
      </c>
      <c r="J11" s="31" t="s">
        <v>517</v>
      </c>
      <c r="K11" s="31" t="s">
        <v>442</v>
      </c>
      <c r="L11" s="31" t="s">
        <v>254</v>
      </c>
      <c r="N11" s="31"/>
    </row>
    <row r="12" spans="1:14" x14ac:dyDescent="0.25">
      <c r="A12" s="31">
        <v>10</v>
      </c>
      <c r="B12" s="31">
        <v>79169</v>
      </c>
      <c r="C12" s="31" t="s">
        <v>503</v>
      </c>
      <c r="D12" s="31" t="s">
        <v>485</v>
      </c>
      <c r="E12" s="31" t="s">
        <v>514</v>
      </c>
      <c r="F12" s="53">
        <v>44360</v>
      </c>
      <c r="G12" s="31"/>
      <c r="H12" s="31" t="s">
        <v>454</v>
      </c>
      <c r="I12" t="s">
        <v>489</v>
      </c>
      <c r="J12" s="31" t="s">
        <v>254</v>
      </c>
      <c r="K12" s="31"/>
      <c r="L12" s="31" t="s">
        <v>254</v>
      </c>
      <c r="N12" s="31"/>
    </row>
    <row r="13" spans="1:14" x14ac:dyDescent="0.25">
      <c r="A13">
        <v>11</v>
      </c>
      <c r="B13">
        <v>79170</v>
      </c>
      <c r="C13" t="s">
        <v>503</v>
      </c>
      <c r="D13" t="s">
        <v>504</v>
      </c>
      <c r="E13" t="s">
        <v>506</v>
      </c>
      <c r="F13" s="1">
        <v>44360</v>
      </c>
      <c r="H13" s="31" t="s">
        <v>361</v>
      </c>
      <c r="I13" s="31" t="s">
        <v>362</v>
      </c>
      <c r="J13" s="31" t="s">
        <v>518</v>
      </c>
      <c r="K13" s="31" t="s">
        <v>519</v>
      </c>
      <c r="L13" s="31" t="s">
        <v>254</v>
      </c>
    </row>
    <row r="14" spans="1:14" x14ac:dyDescent="0.25">
      <c r="A14">
        <v>12</v>
      </c>
      <c r="B14">
        <v>79171</v>
      </c>
      <c r="C14" t="s">
        <v>503</v>
      </c>
      <c r="D14" t="s">
        <v>483</v>
      </c>
      <c r="E14" t="s">
        <v>487</v>
      </c>
      <c r="F14" s="1">
        <v>44360</v>
      </c>
      <c r="H14" s="55" t="s">
        <v>361</v>
      </c>
      <c r="I14" s="31" t="s">
        <v>362</v>
      </c>
      <c r="J14" s="31" t="s">
        <v>511</v>
      </c>
      <c r="K14" s="31" t="s">
        <v>172</v>
      </c>
      <c r="L14" s="31" t="s">
        <v>518</v>
      </c>
      <c r="M14" s="31" t="s">
        <v>519</v>
      </c>
    </row>
    <row r="15" spans="1:14" x14ac:dyDescent="0.25">
      <c r="F15" s="1"/>
      <c r="H15" s="54"/>
    </row>
    <row r="16" spans="1:14" x14ac:dyDescent="0.25">
      <c r="F16" s="1"/>
      <c r="H16" s="54"/>
    </row>
    <row r="17" spans="6:23" x14ac:dyDescent="0.25">
      <c r="F17" s="1"/>
      <c r="H17" s="54"/>
    </row>
    <row r="18" spans="6:23" x14ac:dyDescent="0.25">
      <c r="F18" s="1"/>
      <c r="H18" s="54"/>
    </row>
    <row r="19" spans="6:23" x14ac:dyDescent="0.25">
      <c r="F19" s="1"/>
      <c r="H19" s="54"/>
    </row>
    <row r="20" spans="6:23" x14ac:dyDescent="0.25">
      <c r="F20" s="1"/>
    </row>
    <row r="21" spans="6:23" x14ac:dyDescent="0.25">
      <c r="F21" s="1"/>
      <c r="H21" s="54"/>
    </row>
    <row r="22" spans="6:23" x14ac:dyDescent="0.25">
      <c r="F22" s="1"/>
      <c r="H22" s="54"/>
    </row>
    <row r="23" spans="6:23" x14ac:dyDescent="0.25">
      <c r="F23" s="1"/>
      <c r="H23" s="54"/>
    </row>
    <row r="24" spans="6:23" x14ac:dyDescent="0.25">
      <c r="F24" s="1"/>
      <c r="H24" s="54"/>
    </row>
    <row r="25" spans="6:23" x14ac:dyDescent="0.25">
      <c r="F25" s="1"/>
      <c r="H25" s="54"/>
    </row>
    <row r="26" spans="6:23" x14ac:dyDescent="0.25">
      <c r="F26" s="1"/>
      <c r="H26" s="54"/>
    </row>
    <row r="27" spans="6:23" x14ac:dyDescent="0.25">
      <c r="F27" s="1"/>
      <c r="H27" s="54"/>
      <c r="W27" t="s">
        <v>505</v>
      </c>
    </row>
    <row r="28" spans="6:23" x14ac:dyDescent="0.25">
      <c r="F28" s="1"/>
      <c r="H28" s="54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K2" sqref="K2:O12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166</v>
      </c>
      <c r="F1" s="58"/>
      <c r="G1" s="58" t="s">
        <v>167</v>
      </c>
      <c r="H1" s="58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>
        <f t="shared" ref="P2:P26" si="0">SUM(L2:O2)</f>
        <v>0</v>
      </c>
      <c r="Q2">
        <f>+N2+O2</f>
        <v>0</v>
      </c>
    </row>
    <row r="3" spans="1:17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>
        <f t="shared" si="0"/>
        <v>0</v>
      </c>
      <c r="Q3">
        <f t="shared" ref="Q3:Q61" si="1">+N3+O3</f>
        <v>0</v>
      </c>
    </row>
    <row r="4" spans="1:17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>
        <f t="shared" si="0"/>
        <v>0</v>
      </c>
      <c r="Q4">
        <f t="shared" si="1"/>
        <v>0</v>
      </c>
    </row>
    <row r="5" spans="1:17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>
        <f t="shared" si="0"/>
        <v>0</v>
      </c>
      <c r="Q5">
        <f t="shared" si="1"/>
        <v>0</v>
      </c>
    </row>
    <row r="6" spans="1:17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>
        <f t="shared" si="0"/>
        <v>0</v>
      </c>
      <c r="Q6">
        <f t="shared" si="1"/>
        <v>0</v>
      </c>
    </row>
    <row r="7" spans="1:17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>
        <f t="shared" si="0"/>
        <v>0</v>
      </c>
      <c r="Q7">
        <f t="shared" si="1"/>
        <v>0</v>
      </c>
    </row>
    <row r="8" spans="1:17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>
        <f t="shared" si="0"/>
        <v>0</v>
      </c>
      <c r="Q8">
        <f t="shared" si="1"/>
        <v>0</v>
      </c>
    </row>
    <row r="9" spans="1:17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>
        <f t="shared" si="0"/>
        <v>0</v>
      </c>
      <c r="Q9">
        <f t="shared" si="1"/>
        <v>0</v>
      </c>
    </row>
    <row r="10" spans="1:17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>
        <f t="shared" si="0"/>
        <v>0</v>
      </c>
      <c r="Q10">
        <f t="shared" si="1"/>
        <v>0</v>
      </c>
    </row>
    <row r="11" spans="1:17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>
        <f t="shared" si="0"/>
        <v>0</v>
      </c>
      <c r="Q11">
        <f t="shared" si="1"/>
        <v>0</v>
      </c>
    </row>
    <row r="12" spans="1:17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>
        <f t="shared" si="0"/>
        <v>0</v>
      </c>
      <c r="Q12">
        <f t="shared" si="1"/>
        <v>0</v>
      </c>
    </row>
    <row r="13" spans="1:1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>
        <f t="shared" si="0"/>
        <v>0</v>
      </c>
      <c r="Q13">
        <f t="shared" si="1"/>
        <v>0</v>
      </c>
    </row>
    <row r="14" spans="1:17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>
        <f t="shared" si="0"/>
        <v>0</v>
      </c>
      <c r="Q14">
        <f t="shared" si="1"/>
        <v>0</v>
      </c>
    </row>
    <row r="15" spans="1:17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>
        <f t="shared" si="0"/>
        <v>0</v>
      </c>
      <c r="Q15">
        <f t="shared" si="1"/>
        <v>0</v>
      </c>
    </row>
    <row r="16" spans="1:17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>
        <f t="shared" si="0"/>
        <v>0</v>
      </c>
      <c r="Q16">
        <f t="shared" si="1"/>
        <v>0</v>
      </c>
    </row>
    <row r="17" spans="1:1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>
        <f t="shared" si="0"/>
        <v>0</v>
      </c>
      <c r="Q17">
        <f t="shared" si="1"/>
        <v>0</v>
      </c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>
        <f t="shared" si="0"/>
        <v>0</v>
      </c>
      <c r="Q18">
        <f t="shared" si="1"/>
        <v>0</v>
      </c>
    </row>
    <row r="19" spans="1:1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>
        <f t="shared" si="0"/>
        <v>0</v>
      </c>
      <c r="Q19">
        <f t="shared" si="1"/>
        <v>0</v>
      </c>
    </row>
    <row r="20" spans="1:17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>
        <f t="shared" si="0"/>
        <v>0</v>
      </c>
      <c r="Q20">
        <f t="shared" si="1"/>
        <v>0</v>
      </c>
    </row>
    <row r="21" spans="1:1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>
        <f t="shared" si="0"/>
        <v>0</v>
      </c>
      <c r="Q21">
        <f t="shared" si="1"/>
        <v>0</v>
      </c>
    </row>
    <row r="22" spans="1:1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>
        <f t="shared" si="0"/>
        <v>0</v>
      </c>
      <c r="Q22">
        <f t="shared" si="1"/>
        <v>0</v>
      </c>
    </row>
    <row r="23" spans="1:1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>
        <f t="shared" si="0"/>
        <v>0</v>
      </c>
      <c r="Q23">
        <f t="shared" si="1"/>
        <v>0</v>
      </c>
    </row>
    <row r="24" spans="1:1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>
        <f t="shared" si="0"/>
        <v>0</v>
      </c>
      <c r="Q24">
        <f t="shared" si="1"/>
        <v>0</v>
      </c>
    </row>
    <row r="25" spans="1:1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>
        <f t="shared" si="0"/>
        <v>0</v>
      </c>
      <c r="Q25">
        <f t="shared" si="1"/>
        <v>0</v>
      </c>
    </row>
    <row r="26" spans="1:1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>
        <f t="shared" si="0"/>
        <v>0</v>
      </c>
      <c r="Q26">
        <f t="shared" si="1"/>
        <v>0</v>
      </c>
    </row>
    <row r="27" spans="1:1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>
        <f t="shared" ref="P27:P61" si="2">SUM(L27:O27)</f>
        <v>0</v>
      </c>
      <c r="Q27">
        <f t="shared" si="1"/>
        <v>0</v>
      </c>
    </row>
    <row r="28" spans="1:1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>
        <f t="shared" si="2"/>
        <v>0</v>
      </c>
      <c r="Q28">
        <f t="shared" si="1"/>
        <v>0</v>
      </c>
    </row>
    <row r="29" spans="1:1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>
        <f t="shared" si="2"/>
        <v>0</v>
      </c>
      <c r="Q29">
        <f t="shared" si="1"/>
        <v>0</v>
      </c>
    </row>
    <row r="30" spans="1:1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>
        <f t="shared" si="2"/>
        <v>0</v>
      </c>
      <c r="Q30">
        <f t="shared" si="1"/>
        <v>0</v>
      </c>
    </row>
    <row r="31" spans="1:1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>
        <f t="shared" si="2"/>
        <v>0</v>
      </c>
      <c r="Q31">
        <f t="shared" si="1"/>
        <v>0</v>
      </c>
    </row>
    <row r="32" spans="1:1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>
        <f t="shared" si="2"/>
        <v>0</v>
      </c>
      <c r="Q32">
        <f t="shared" si="1"/>
        <v>0</v>
      </c>
    </row>
    <row r="33" spans="1:1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>
        <f t="shared" si="2"/>
        <v>0</v>
      </c>
      <c r="Q33">
        <f t="shared" si="1"/>
        <v>0</v>
      </c>
    </row>
    <row r="34" spans="1:1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>
        <f t="shared" si="2"/>
        <v>0</v>
      </c>
      <c r="Q34">
        <f t="shared" si="1"/>
        <v>0</v>
      </c>
    </row>
    <row r="35" spans="1:1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>
        <f t="shared" si="2"/>
        <v>0</v>
      </c>
      <c r="Q35">
        <f t="shared" si="1"/>
        <v>0</v>
      </c>
    </row>
    <row r="36" spans="1:1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>
        <f t="shared" si="2"/>
        <v>0</v>
      </c>
      <c r="Q36">
        <f t="shared" si="1"/>
        <v>0</v>
      </c>
    </row>
    <row r="37" spans="1:1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>
        <f t="shared" si="2"/>
        <v>0</v>
      </c>
      <c r="Q37">
        <f t="shared" si="1"/>
        <v>0</v>
      </c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>
        <f t="shared" si="2"/>
        <v>0</v>
      </c>
      <c r="Q38">
        <f t="shared" si="1"/>
        <v>0</v>
      </c>
    </row>
    <row r="39" spans="1:1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>
        <f t="shared" si="2"/>
        <v>0</v>
      </c>
      <c r="Q39">
        <f t="shared" si="1"/>
        <v>0</v>
      </c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>
        <f t="shared" si="2"/>
        <v>0</v>
      </c>
      <c r="Q40">
        <f t="shared" si="1"/>
        <v>0</v>
      </c>
    </row>
    <row r="41" spans="1:1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>
        <f t="shared" si="2"/>
        <v>0</v>
      </c>
      <c r="Q41">
        <f t="shared" si="1"/>
        <v>0</v>
      </c>
    </row>
    <row r="42" spans="1:1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>
        <f t="shared" si="2"/>
        <v>0</v>
      </c>
      <c r="Q42">
        <f t="shared" si="1"/>
        <v>0</v>
      </c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>
        <f t="shared" si="2"/>
        <v>0</v>
      </c>
      <c r="Q43">
        <f t="shared" si="1"/>
        <v>0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0</v>
      </c>
      <c r="L62" s="31">
        <f>SUM(L2:L61)</f>
        <v>0</v>
      </c>
      <c r="M62" s="31">
        <f t="shared" ref="M62:O62" si="3">SUM(M2:M61)</f>
        <v>0</v>
      </c>
      <c r="N62" s="31">
        <f t="shared" si="3"/>
        <v>0</v>
      </c>
      <c r="O62" s="31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7"/>
      <c r="D1" s="57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7"/>
      <c r="J3" s="2"/>
    </row>
    <row r="4" spans="2:10" x14ac:dyDescent="0.25">
      <c r="E4" s="7"/>
      <c r="J4" s="2"/>
    </row>
    <row r="5" spans="2:10" x14ac:dyDescent="0.25">
      <c r="E5" s="7"/>
      <c r="J5" s="2"/>
    </row>
    <row r="6" spans="2:10" x14ac:dyDescent="0.25">
      <c r="E6" s="7"/>
      <c r="J6" s="2"/>
    </row>
    <row r="7" spans="2:10" x14ac:dyDescent="0.25">
      <c r="E7" s="7"/>
      <c r="J7" s="2"/>
    </row>
    <row r="8" spans="2:10" x14ac:dyDescent="0.25">
      <c r="E8" s="7"/>
      <c r="J8" s="2"/>
    </row>
    <row r="9" spans="2:10" x14ac:dyDescent="0.25">
      <c r="E9" s="7"/>
      <c r="J9" s="2"/>
    </row>
    <row r="10" spans="2:10" x14ac:dyDescent="0.25">
      <c r="E10" s="7"/>
      <c r="J10" s="2"/>
    </row>
    <row r="11" spans="2:10" x14ac:dyDescent="0.25">
      <c r="E11" s="7"/>
      <c r="J11" s="2"/>
    </row>
    <row r="12" spans="2:10" x14ac:dyDescent="0.25">
      <c r="E12" s="7"/>
      <c r="J12" s="2"/>
    </row>
    <row r="13" spans="2:10" x14ac:dyDescent="0.25"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tabSelected="1" topLeftCell="A80" zoomScaleNormal="100" workbookViewId="0">
      <selection activeCell="K127" sqref="K127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44362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59"/>
      <c r="Q3" s="59"/>
      <c r="R3" s="59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183</v>
      </c>
      <c r="AD3" s="50" t="s">
        <v>122</v>
      </c>
      <c r="AE3" s="50" t="s">
        <v>122</v>
      </c>
      <c r="AF3" s="50" t="s">
        <v>183</v>
      </c>
      <c r="AH3" s="16" t="s">
        <v>254</v>
      </c>
      <c r="AI3" s="18">
        <v>30</v>
      </c>
      <c r="AJ3" s="17"/>
      <c r="AK3" s="17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161</v>
      </c>
      <c r="T4" s="50" t="s">
        <v>184</v>
      </c>
      <c r="U4" s="50" t="s">
        <v>273</v>
      </c>
      <c r="V4" s="49" t="s">
        <v>409</v>
      </c>
      <c r="W4" s="49" t="s">
        <v>470</v>
      </c>
      <c r="X4" s="50" t="s">
        <v>118</v>
      </c>
      <c r="Y4" s="50" t="s">
        <v>115</v>
      </c>
      <c r="Z4" s="50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6" t="s">
        <v>36</v>
      </c>
      <c r="B5" s="46" t="s">
        <v>63</v>
      </c>
      <c r="C5" s="46">
        <v>8</v>
      </c>
      <c r="D5" s="39">
        <v>29</v>
      </c>
      <c r="E5" s="30">
        <v>25</v>
      </c>
      <c r="F5" s="35"/>
      <c r="G5" s="35"/>
      <c r="H5" s="34"/>
      <c r="I5" s="34"/>
      <c r="J5" s="16">
        <f t="shared" ref="J5:J72" si="0">COUNT(F5:I5)</f>
        <v>0</v>
      </c>
      <c r="K5" s="34"/>
      <c r="L5" s="34"/>
      <c r="M5" s="34"/>
      <c r="N5" s="35"/>
      <c r="O5" s="16">
        <f t="shared" ref="O5:O39" si="1">COUNT(K5:N5)</f>
        <v>0</v>
      </c>
      <c r="P5" s="35"/>
      <c r="Q5" s="35"/>
      <c r="R5" s="35"/>
      <c r="S5" s="35"/>
      <c r="X5" s="16">
        <f t="shared" ref="X5:X72" si="2">COUNT(P5:W5)</f>
        <v>0</v>
      </c>
      <c r="Y5" s="18"/>
      <c r="Z5" s="21">
        <f>+(J5*40)+(O5*30)+(X5*30)</f>
        <v>0</v>
      </c>
      <c r="AA5" s="36" t="s">
        <v>120</v>
      </c>
      <c r="AB5" s="15"/>
      <c r="AC5" s="18"/>
      <c r="AE5" s="20"/>
      <c r="AH5" s="18"/>
      <c r="AI5" s="18"/>
      <c r="AL5" s="20"/>
    </row>
    <row r="6" spans="1:38" x14ac:dyDescent="0.25">
      <c r="A6" s="46" t="s">
        <v>383</v>
      </c>
      <c r="B6" s="46" t="s">
        <v>290</v>
      </c>
      <c r="C6" s="46">
        <v>8</v>
      </c>
      <c r="D6" s="39">
        <v>29</v>
      </c>
      <c r="E6" s="30">
        <v>25</v>
      </c>
      <c r="F6" s="35"/>
      <c r="G6" s="35"/>
      <c r="H6" s="34"/>
      <c r="I6" s="34"/>
      <c r="J6" s="16">
        <f t="shared" si="0"/>
        <v>0</v>
      </c>
      <c r="K6" s="34"/>
      <c r="L6" s="34"/>
      <c r="M6" s="34"/>
      <c r="N6" s="34"/>
      <c r="O6" s="16">
        <f t="shared" si="1"/>
        <v>0</v>
      </c>
      <c r="R6"/>
      <c r="S6"/>
      <c r="X6" s="16">
        <f t="shared" si="2"/>
        <v>0</v>
      </c>
      <c r="Y6" s="18"/>
      <c r="Z6" s="21">
        <f t="shared" ref="Z6:Z69" si="3">+(J6*40)+(O6*30)+(X6*30)</f>
        <v>0</v>
      </c>
      <c r="AA6" s="36" t="s">
        <v>120</v>
      </c>
      <c r="AB6" s="15"/>
      <c r="AC6" s="18"/>
      <c r="AD6" s="34"/>
      <c r="AE6" s="20"/>
      <c r="AH6" s="18"/>
      <c r="AI6" s="18"/>
      <c r="AL6" s="20"/>
    </row>
    <row r="7" spans="1:38" x14ac:dyDescent="0.25">
      <c r="A7" s="46" t="s">
        <v>398</v>
      </c>
      <c r="B7" s="46" t="s">
        <v>290</v>
      </c>
      <c r="C7" s="46">
        <v>8</v>
      </c>
      <c r="D7" s="39">
        <v>29</v>
      </c>
      <c r="E7" s="30">
        <v>25</v>
      </c>
      <c r="F7" s="34"/>
      <c r="G7" s="34"/>
      <c r="H7" s="31"/>
      <c r="I7" s="34"/>
      <c r="J7" s="16">
        <f t="shared" si="0"/>
        <v>0</v>
      </c>
      <c r="K7" s="34"/>
      <c r="L7" s="34"/>
      <c r="M7" s="34"/>
      <c r="N7" s="34"/>
      <c r="O7" s="16">
        <f t="shared" si="1"/>
        <v>0</v>
      </c>
      <c r="X7" s="16">
        <f t="shared" si="2"/>
        <v>0</v>
      </c>
      <c r="Y7" s="18"/>
      <c r="Z7" s="21">
        <f t="shared" si="3"/>
        <v>0</v>
      </c>
      <c r="AA7" s="36" t="s">
        <v>120</v>
      </c>
      <c r="AB7" s="15"/>
      <c r="AC7" s="22"/>
      <c r="AD7" s="34"/>
      <c r="AE7" s="20"/>
      <c r="AL7" s="20"/>
    </row>
    <row r="8" spans="1:38" x14ac:dyDescent="0.25">
      <c r="A8" s="46" t="s">
        <v>247</v>
      </c>
      <c r="B8" s="46" t="s">
        <v>96</v>
      </c>
      <c r="C8" s="46">
        <v>8</v>
      </c>
      <c r="D8" s="39">
        <v>29</v>
      </c>
      <c r="E8" s="30">
        <v>25</v>
      </c>
      <c r="F8" s="35"/>
      <c r="G8" s="35"/>
      <c r="H8" s="35"/>
      <c r="I8" s="44"/>
      <c r="J8" s="16">
        <f t="shared" si="0"/>
        <v>0</v>
      </c>
      <c r="K8" s="35"/>
      <c r="L8" s="34"/>
      <c r="M8" s="34"/>
      <c r="N8" s="34"/>
      <c r="O8" s="16">
        <f t="shared" si="1"/>
        <v>0</v>
      </c>
      <c r="P8" s="35"/>
      <c r="Q8" s="35"/>
      <c r="R8" s="35"/>
      <c r="S8" s="35"/>
      <c r="T8" s="35"/>
      <c r="U8" s="35"/>
      <c r="X8" s="16">
        <f>COUNT(P8:W8)</f>
        <v>0</v>
      </c>
      <c r="Y8" s="18"/>
      <c r="Z8" s="21">
        <f t="shared" si="3"/>
        <v>0</v>
      </c>
      <c r="AA8" s="36" t="s">
        <v>253</v>
      </c>
      <c r="AB8" s="15"/>
      <c r="AC8" s="18"/>
      <c r="AD8" s="34"/>
      <c r="AE8" s="18"/>
      <c r="AI8" s="18"/>
      <c r="AL8" s="20"/>
    </row>
    <row r="9" spans="1:38" x14ac:dyDescent="0.25">
      <c r="A9" s="46" t="s">
        <v>1</v>
      </c>
      <c r="B9" s="46" t="s">
        <v>96</v>
      </c>
      <c r="C9" s="46">
        <v>7</v>
      </c>
      <c r="D9" s="39">
        <v>34</v>
      </c>
      <c r="E9" s="30">
        <v>27</v>
      </c>
      <c r="F9" s="35"/>
      <c r="G9" s="35"/>
      <c r="H9" s="35"/>
      <c r="I9" s="44"/>
      <c r="J9" s="16">
        <f t="shared" si="0"/>
        <v>0</v>
      </c>
      <c r="K9" s="35"/>
      <c r="L9" s="34"/>
      <c r="M9" s="34"/>
      <c r="N9" s="34"/>
      <c r="O9" s="16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6">
        <f t="shared" si="2"/>
        <v>0</v>
      </c>
      <c r="Y9" s="18"/>
      <c r="Z9" s="21">
        <f t="shared" si="3"/>
        <v>0</v>
      </c>
      <c r="AA9" s="36" t="s">
        <v>120</v>
      </c>
      <c r="AB9" s="1"/>
      <c r="AC9" s="18">
        <f>SUM(Z8:Z9)</f>
        <v>0</v>
      </c>
      <c r="AD9" s="34"/>
      <c r="AE9" s="18"/>
      <c r="AI9" s="18"/>
      <c r="AL9" s="20"/>
    </row>
    <row r="10" spans="1:38" x14ac:dyDescent="0.25">
      <c r="A10" s="46" t="s">
        <v>125</v>
      </c>
      <c r="B10" s="46" t="s">
        <v>96</v>
      </c>
      <c r="C10" s="46">
        <v>8</v>
      </c>
      <c r="D10" s="39">
        <v>29</v>
      </c>
      <c r="E10" s="30">
        <v>25</v>
      </c>
      <c r="F10" s="35"/>
      <c r="G10" s="35"/>
      <c r="H10" s="35"/>
      <c r="I10" s="35"/>
      <c r="J10" s="16">
        <f t="shared" si="0"/>
        <v>0</v>
      </c>
      <c r="K10" s="35"/>
      <c r="L10" s="34"/>
      <c r="M10" s="34"/>
      <c r="N10" s="34"/>
      <c r="O10" s="16">
        <f t="shared" si="1"/>
        <v>0</v>
      </c>
      <c r="P10" s="35"/>
      <c r="Q10" s="35"/>
      <c r="R10" s="35"/>
      <c r="S10" s="35"/>
      <c r="T10" s="35"/>
      <c r="U10" s="35"/>
      <c r="X10" s="16">
        <f t="shared" si="2"/>
        <v>0</v>
      </c>
      <c r="Y10" s="18"/>
      <c r="Z10" s="21">
        <f t="shared" si="3"/>
        <v>0</v>
      </c>
      <c r="AA10" s="36" t="s">
        <v>120</v>
      </c>
      <c r="AB10" s="1"/>
      <c r="AC10" s="18"/>
      <c r="AD10" s="34"/>
      <c r="AE10" s="18"/>
      <c r="AH10" s="18"/>
      <c r="AI10" s="18"/>
      <c r="AL10" s="20"/>
    </row>
    <row r="11" spans="1:38" x14ac:dyDescent="0.25">
      <c r="A11" s="35" t="s">
        <v>317</v>
      </c>
      <c r="B11" s="35" t="s">
        <v>476</v>
      </c>
      <c r="C11" s="35">
        <v>8</v>
      </c>
      <c r="D11" s="39">
        <v>29</v>
      </c>
      <c r="E11" s="30">
        <v>25</v>
      </c>
      <c r="F11" s="35"/>
      <c r="G11" s="35"/>
      <c r="H11" s="35"/>
      <c r="I11" s="35"/>
      <c r="J11" s="16">
        <f t="shared" si="0"/>
        <v>0</v>
      </c>
      <c r="K11" s="31"/>
      <c r="L11" s="34"/>
      <c r="M11" s="34"/>
      <c r="N11" s="34"/>
      <c r="O11" s="16">
        <f t="shared" ref="O11" si="4">COUNT(K11:N11)</f>
        <v>0</v>
      </c>
      <c r="P11" s="35"/>
      <c r="Q11" s="35"/>
      <c r="R11" s="35"/>
      <c r="S11" s="35"/>
      <c r="T11" s="32"/>
      <c r="U11" s="32"/>
      <c r="X11" s="16">
        <f t="shared" si="2"/>
        <v>0</v>
      </c>
      <c r="Y11" s="18"/>
      <c r="Z11" s="21">
        <f t="shared" si="3"/>
        <v>0</v>
      </c>
      <c r="AA11" s="35" t="s">
        <v>120</v>
      </c>
      <c r="AB11" s="1"/>
      <c r="AC11" s="18"/>
      <c r="AD11" s="34"/>
      <c r="AE11" s="18"/>
      <c r="AH11" s="18"/>
      <c r="AI11" s="18"/>
      <c r="AL11" s="20"/>
    </row>
    <row r="12" spans="1:38" x14ac:dyDescent="0.25">
      <c r="A12" s="46" t="s">
        <v>0</v>
      </c>
      <c r="B12" s="46" t="s">
        <v>455</v>
      </c>
      <c r="C12" s="46">
        <v>8</v>
      </c>
      <c r="D12" s="47">
        <v>29</v>
      </c>
      <c r="E12" s="37">
        <v>25</v>
      </c>
      <c r="F12" s="31"/>
      <c r="G12" s="34"/>
      <c r="H12" s="34"/>
      <c r="I12" s="44"/>
      <c r="J12" s="16">
        <f t="shared" si="0"/>
        <v>0</v>
      </c>
      <c r="K12" s="34"/>
      <c r="L12" s="34"/>
      <c r="M12" s="34"/>
      <c r="N12" s="34"/>
      <c r="O12" s="16">
        <f t="shared" si="1"/>
        <v>0</v>
      </c>
      <c r="P12" s="31"/>
      <c r="Q12" s="34"/>
      <c r="R12" s="31"/>
      <c r="S12" s="34"/>
      <c r="X12" s="16">
        <f t="shared" si="2"/>
        <v>0</v>
      </c>
      <c r="Y12" s="18"/>
      <c r="Z12" s="21">
        <f t="shared" si="3"/>
        <v>0</v>
      </c>
      <c r="AA12" s="36" t="s">
        <v>120</v>
      </c>
      <c r="AB12" s="15"/>
      <c r="AC12" s="18"/>
      <c r="AD12" s="34"/>
      <c r="AE12" s="18"/>
      <c r="AL12" s="20"/>
    </row>
    <row r="13" spans="1:38" x14ac:dyDescent="0.25">
      <c r="A13" s="46" t="s">
        <v>189</v>
      </c>
      <c r="B13" s="46" t="s">
        <v>190</v>
      </c>
      <c r="C13" s="46">
        <v>7</v>
      </c>
      <c r="D13" s="39">
        <v>34</v>
      </c>
      <c r="E13" s="30">
        <v>27</v>
      </c>
      <c r="F13" s="35"/>
      <c r="G13" s="35"/>
      <c r="H13" s="35"/>
      <c r="I13" s="34"/>
      <c r="J13" s="16">
        <f t="shared" si="0"/>
        <v>0</v>
      </c>
      <c r="K13" s="34"/>
      <c r="L13" s="34"/>
      <c r="M13" s="34"/>
      <c r="N13" s="31"/>
      <c r="O13" s="16">
        <f t="shared" si="1"/>
        <v>0</v>
      </c>
      <c r="P13" s="35"/>
      <c r="Q13" s="35"/>
      <c r="R13" s="35"/>
      <c r="S13" s="35"/>
      <c r="T13" s="35"/>
      <c r="U13" s="35"/>
      <c r="X13" s="16">
        <f t="shared" si="2"/>
        <v>0</v>
      </c>
      <c r="Y13" s="18"/>
      <c r="Z13" s="21">
        <f t="shared" si="3"/>
        <v>0</v>
      </c>
      <c r="AA13" s="36" t="s">
        <v>120</v>
      </c>
      <c r="AB13" s="33"/>
      <c r="AC13" s="18"/>
      <c r="AD13" s="34"/>
      <c r="AE13" s="18"/>
      <c r="AL13" s="20"/>
    </row>
    <row r="14" spans="1:38" x14ac:dyDescent="0.25">
      <c r="A14" s="46" t="s">
        <v>221</v>
      </c>
      <c r="B14" s="46" t="s">
        <v>190</v>
      </c>
      <c r="C14" s="46">
        <v>8</v>
      </c>
      <c r="D14" s="39">
        <v>29</v>
      </c>
      <c r="E14" s="30">
        <v>25</v>
      </c>
      <c r="F14" s="35"/>
      <c r="G14" s="35"/>
      <c r="H14" s="35"/>
      <c r="I14" s="31"/>
      <c r="J14" s="16">
        <f t="shared" si="0"/>
        <v>0</v>
      </c>
      <c r="K14" s="35"/>
      <c r="L14" s="35"/>
      <c r="M14" s="34"/>
      <c r="N14" s="34"/>
      <c r="O14" s="16">
        <f t="shared" si="1"/>
        <v>0</v>
      </c>
      <c r="P14" s="35"/>
      <c r="Q14" s="35"/>
      <c r="R14" s="35"/>
      <c r="S14" s="35"/>
      <c r="T14" s="35"/>
      <c r="U14" s="35"/>
      <c r="X14" s="16">
        <f t="shared" si="2"/>
        <v>0</v>
      </c>
      <c r="Y14" s="18"/>
      <c r="Z14" s="21">
        <f t="shared" si="3"/>
        <v>0</v>
      </c>
      <c r="AA14" s="36" t="s">
        <v>359</v>
      </c>
      <c r="AB14" s="22"/>
      <c r="AC14" s="41">
        <f>SUM(Z13:Z14)</f>
        <v>0</v>
      </c>
      <c r="AD14" s="34"/>
      <c r="AE14" s="18"/>
      <c r="AL14" s="20"/>
    </row>
    <row r="15" spans="1:38" x14ac:dyDescent="0.25">
      <c r="A15" s="46" t="s">
        <v>250</v>
      </c>
      <c r="B15" s="46" t="s">
        <v>435</v>
      </c>
      <c r="C15" s="46">
        <v>6</v>
      </c>
      <c r="D15" s="39">
        <v>40</v>
      </c>
      <c r="E15" s="30">
        <v>29</v>
      </c>
      <c r="F15" s="34"/>
      <c r="G15" s="34"/>
      <c r="H15" s="34"/>
      <c r="I15" s="34"/>
      <c r="J15" s="16">
        <f t="shared" si="0"/>
        <v>0</v>
      </c>
      <c r="K15" s="34"/>
      <c r="L15" s="34"/>
      <c r="M15" s="34"/>
      <c r="N15" s="34"/>
      <c r="O15" s="16">
        <f t="shared" si="1"/>
        <v>0</v>
      </c>
      <c r="P15" s="34"/>
      <c r="Q15" s="34"/>
      <c r="R15" s="34"/>
      <c r="S15" s="34"/>
      <c r="T15" s="34"/>
      <c r="U15" s="34"/>
      <c r="X15" s="16">
        <f t="shared" si="2"/>
        <v>0</v>
      </c>
      <c r="Y15" s="18"/>
      <c r="Z15" s="21">
        <f t="shared" si="3"/>
        <v>0</v>
      </c>
      <c r="AA15" t="s">
        <v>120</v>
      </c>
      <c r="AB15" s="15"/>
      <c r="AC15" s="18"/>
      <c r="AD15" s="34"/>
      <c r="AE15" s="18"/>
      <c r="AL15" s="20"/>
    </row>
    <row r="16" spans="1:38" x14ac:dyDescent="0.25">
      <c r="A16" s="46" t="s">
        <v>436</v>
      </c>
      <c r="B16" s="46" t="s">
        <v>437</v>
      </c>
      <c r="C16" s="46">
        <v>8</v>
      </c>
      <c r="D16" s="39">
        <v>29</v>
      </c>
      <c r="E16" s="30">
        <v>25</v>
      </c>
      <c r="F16" s="35"/>
      <c r="G16" s="35"/>
      <c r="H16" s="35"/>
      <c r="I16" s="34"/>
      <c r="J16" s="16">
        <f t="shared" si="0"/>
        <v>0</v>
      </c>
      <c r="K16" s="31"/>
      <c r="L16" s="34"/>
      <c r="M16" s="34"/>
      <c r="N16" s="34"/>
      <c r="O16" s="16">
        <f t="shared" si="1"/>
        <v>0</v>
      </c>
      <c r="P16" s="35"/>
      <c r="Q16" s="35"/>
      <c r="R16" s="35"/>
      <c r="S16" s="35"/>
      <c r="T16" s="35"/>
      <c r="X16" s="16">
        <f t="shared" si="2"/>
        <v>0</v>
      </c>
      <c r="Y16" s="18"/>
      <c r="Z16" s="21">
        <f t="shared" si="3"/>
        <v>0</v>
      </c>
      <c r="AA16" t="s">
        <v>120</v>
      </c>
      <c r="AB16" s="33"/>
      <c r="AC16" s="18"/>
      <c r="AE16" s="18"/>
      <c r="AL16" s="20"/>
    </row>
    <row r="17" spans="1:38" x14ac:dyDescent="0.25">
      <c r="A17" s="46" t="s">
        <v>438</v>
      </c>
      <c r="B17" s="46" t="s">
        <v>439</v>
      </c>
      <c r="C17" s="46">
        <v>8</v>
      </c>
      <c r="D17" s="39">
        <v>29</v>
      </c>
      <c r="E17" s="30">
        <v>25</v>
      </c>
      <c r="F17" s="34"/>
      <c r="G17" s="34"/>
      <c r="H17" s="34"/>
      <c r="I17" s="34"/>
      <c r="J17" s="16">
        <f t="shared" si="0"/>
        <v>0</v>
      </c>
      <c r="K17" s="34"/>
      <c r="L17" s="34"/>
      <c r="M17" s="34"/>
      <c r="N17" s="34"/>
      <c r="O17" s="16">
        <f t="shared" si="1"/>
        <v>0</v>
      </c>
      <c r="P17"/>
      <c r="Q17"/>
      <c r="S17"/>
      <c r="X17" s="16">
        <f t="shared" si="2"/>
        <v>0</v>
      </c>
      <c r="Y17" s="18"/>
      <c r="Z17" s="21">
        <f t="shared" si="3"/>
        <v>0</v>
      </c>
      <c r="AA17" t="s">
        <v>120</v>
      </c>
      <c r="AB17" s="15"/>
      <c r="AC17" s="18"/>
      <c r="AE17" s="18"/>
      <c r="AL17" s="20"/>
    </row>
    <row r="18" spans="1:38" x14ac:dyDescent="0.25">
      <c r="A18" s="31" t="s">
        <v>299</v>
      </c>
      <c r="B18" s="31" t="s">
        <v>300</v>
      </c>
      <c r="C18" s="31">
        <v>6</v>
      </c>
      <c r="D18" s="39">
        <v>40</v>
      </c>
      <c r="E18" s="30">
        <v>29</v>
      </c>
      <c r="F18" s="34"/>
      <c r="G18" s="34"/>
      <c r="H18" s="34"/>
      <c r="I18" s="34"/>
      <c r="J18" s="16">
        <f t="shared" si="0"/>
        <v>0</v>
      </c>
      <c r="K18" s="34"/>
      <c r="L18" s="34"/>
      <c r="M18" s="34"/>
      <c r="N18" s="34"/>
      <c r="O18" s="16">
        <f t="shared" si="1"/>
        <v>0</v>
      </c>
      <c r="P18"/>
      <c r="Q18"/>
      <c r="S18"/>
      <c r="X18" s="16">
        <f t="shared" si="2"/>
        <v>0</v>
      </c>
      <c r="Y18" s="18"/>
      <c r="Z18" s="21">
        <f t="shared" si="3"/>
        <v>0</v>
      </c>
      <c r="AA18" s="36" t="s">
        <v>120</v>
      </c>
      <c r="AB18" s="22"/>
      <c r="AC18" s="18"/>
      <c r="AE18" s="18"/>
      <c r="AF18" s="24"/>
      <c r="AL18" s="20"/>
    </row>
    <row r="19" spans="1:38" x14ac:dyDescent="0.25">
      <c r="A19" s="46" t="s">
        <v>234</v>
      </c>
      <c r="B19" s="46" t="s">
        <v>235</v>
      </c>
      <c r="C19" s="46">
        <v>8</v>
      </c>
      <c r="D19" s="39">
        <v>29</v>
      </c>
      <c r="E19" s="30">
        <v>25</v>
      </c>
      <c r="F19" s="35"/>
      <c r="G19" s="35"/>
      <c r="H19" s="34"/>
      <c r="I19" s="34"/>
      <c r="J19" s="16">
        <f t="shared" si="0"/>
        <v>0</v>
      </c>
      <c r="K19" s="34"/>
      <c r="L19" s="34"/>
      <c r="M19" s="34"/>
      <c r="N19" s="34"/>
      <c r="O19" s="16">
        <f t="shared" si="1"/>
        <v>0</v>
      </c>
      <c r="P19"/>
      <c r="Q19"/>
      <c r="S19"/>
      <c r="X19" s="16">
        <f t="shared" si="2"/>
        <v>0</v>
      </c>
      <c r="Y19" s="18"/>
      <c r="Z19" s="21">
        <f t="shared" si="3"/>
        <v>0</v>
      </c>
      <c r="AA19" s="36" t="s">
        <v>120</v>
      </c>
      <c r="AB19" s="15"/>
      <c r="AC19" s="18"/>
      <c r="AE19" s="18"/>
      <c r="AF19" s="24"/>
      <c r="AL19" s="20"/>
    </row>
    <row r="20" spans="1:38" x14ac:dyDescent="0.25">
      <c r="A20" s="46" t="s">
        <v>31</v>
      </c>
      <c r="B20" s="46" t="s">
        <v>32</v>
      </c>
      <c r="C20" s="46">
        <v>8</v>
      </c>
      <c r="D20" s="39">
        <v>29</v>
      </c>
      <c r="E20" s="30">
        <v>25</v>
      </c>
      <c r="F20" s="31"/>
      <c r="G20" s="31"/>
      <c r="H20" s="34"/>
      <c r="I20" s="34"/>
      <c r="J20" s="16">
        <f t="shared" si="0"/>
        <v>0</v>
      </c>
      <c r="K20" s="34"/>
      <c r="L20" s="34"/>
      <c r="M20" s="34"/>
      <c r="N20" s="35"/>
      <c r="O20" s="16">
        <f t="shared" si="1"/>
        <v>0</v>
      </c>
      <c r="P20" s="32"/>
      <c r="Q20"/>
      <c r="R20"/>
      <c r="S20"/>
      <c r="X20" s="16">
        <f t="shared" si="2"/>
        <v>0</v>
      </c>
      <c r="Y20" s="18"/>
      <c r="Z20" s="21">
        <f t="shared" si="3"/>
        <v>0</v>
      </c>
      <c r="AA20" s="36" t="s">
        <v>120</v>
      </c>
      <c r="AB20" s="15"/>
      <c r="AC20" s="18"/>
      <c r="AE20" s="18"/>
      <c r="AF20" s="24"/>
      <c r="AL20" s="20"/>
    </row>
    <row r="21" spans="1:38" x14ac:dyDescent="0.25">
      <c r="A21" s="31" t="s">
        <v>451</v>
      </c>
      <c r="B21" s="31" t="s">
        <v>448</v>
      </c>
      <c r="C21" s="31">
        <v>8</v>
      </c>
      <c r="D21" s="39">
        <v>29</v>
      </c>
      <c r="E21" s="30">
        <v>25</v>
      </c>
      <c r="F21" s="35"/>
      <c r="G21" s="35"/>
      <c r="H21" s="34"/>
      <c r="I21" s="34"/>
      <c r="J21" s="16">
        <f t="shared" si="0"/>
        <v>0</v>
      </c>
      <c r="K21" s="34"/>
      <c r="L21" s="34"/>
      <c r="M21" s="34"/>
      <c r="N21" s="34"/>
      <c r="O21" s="16">
        <f t="shared" si="1"/>
        <v>0</v>
      </c>
      <c r="P21"/>
      <c r="Q21"/>
      <c r="S21"/>
      <c r="X21" s="16">
        <f t="shared" si="2"/>
        <v>0</v>
      </c>
      <c r="Y21" s="18"/>
      <c r="Z21" s="21">
        <f t="shared" si="3"/>
        <v>0</v>
      </c>
      <c r="AA21" t="s">
        <v>120</v>
      </c>
      <c r="AB21" s="15"/>
      <c r="AC21" s="22"/>
      <c r="AE21" s="18"/>
      <c r="AL21" s="20"/>
    </row>
    <row r="22" spans="1:38" x14ac:dyDescent="0.25">
      <c r="A22" s="46" t="s">
        <v>58</v>
      </c>
      <c r="B22" s="46" t="s">
        <v>59</v>
      </c>
      <c r="C22" s="46">
        <v>7</v>
      </c>
      <c r="D22" s="39">
        <v>34</v>
      </c>
      <c r="E22" s="30">
        <v>27</v>
      </c>
      <c r="F22" s="35"/>
      <c r="G22" s="31"/>
      <c r="H22" s="34"/>
      <c r="I22" s="34"/>
      <c r="J22" s="16">
        <f t="shared" si="0"/>
        <v>0</v>
      </c>
      <c r="K22" s="34"/>
      <c r="L22" s="34"/>
      <c r="M22" s="34"/>
      <c r="N22" s="34"/>
      <c r="O22" s="16">
        <f t="shared" si="1"/>
        <v>0</v>
      </c>
      <c r="P22" s="35"/>
      <c r="Q22" s="35"/>
      <c r="S22"/>
      <c r="X22" s="16">
        <f t="shared" si="2"/>
        <v>0</v>
      </c>
      <c r="Y22" s="18"/>
      <c r="Z22" s="21">
        <f t="shared" si="3"/>
        <v>0</v>
      </c>
      <c r="AA22" s="36" t="s">
        <v>120</v>
      </c>
      <c r="AB22" s="15"/>
      <c r="AC22" s="18"/>
      <c r="AE22" s="18"/>
      <c r="AL22" s="20"/>
    </row>
    <row r="23" spans="1:38" x14ac:dyDescent="0.25">
      <c r="A23" s="46" t="s">
        <v>50</v>
      </c>
      <c r="B23" s="46" t="s">
        <v>86</v>
      </c>
      <c r="C23" s="46">
        <v>6</v>
      </c>
      <c r="D23" s="39">
        <v>40</v>
      </c>
      <c r="E23" s="30">
        <v>29</v>
      </c>
      <c r="F23" s="31"/>
      <c r="G23" s="31"/>
      <c r="H23" s="31"/>
      <c r="I23" s="31"/>
      <c r="J23" s="16">
        <f t="shared" si="0"/>
        <v>0</v>
      </c>
      <c r="K23" s="34"/>
      <c r="L23" s="34"/>
      <c r="M23" s="34"/>
      <c r="N23" s="31"/>
      <c r="O23" s="16">
        <f t="shared" si="1"/>
        <v>0</v>
      </c>
      <c r="P23" s="31"/>
      <c r="Q23" s="31"/>
      <c r="S23"/>
      <c r="X23" s="16">
        <f t="shared" si="2"/>
        <v>0</v>
      </c>
      <c r="Y23" s="18"/>
      <c r="Z23" s="21">
        <f t="shared" si="3"/>
        <v>0</v>
      </c>
      <c r="AA23" s="36" t="s">
        <v>120</v>
      </c>
      <c r="AB23" s="22"/>
      <c r="AC23" s="18"/>
      <c r="AE23" s="18"/>
      <c r="AL23" s="20"/>
    </row>
    <row r="24" spans="1:38" x14ac:dyDescent="0.25">
      <c r="A24" s="31" t="s">
        <v>278</v>
      </c>
      <c r="B24" s="31" t="s">
        <v>350</v>
      </c>
      <c r="C24" s="31">
        <v>8</v>
      </c>
      <c r="D24" s="39">
        <v>29</v>
      </c>
      <c r="E24" s="30">
        <v>25</v>
      </c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si="1"/>
        <v>0</v>
      </c>
      <c r="P24" s="31"/>
      <c r="Q24" s="31"/>
      <c r="S24"/>
      <c r="X24" s="16">
        <f t="shared" si="2"/>
        <v>0</v>
      </c>
      <c r="Y24" s="18"/>
      <c r="Z24" s="21">
        <f t="shared" si="3"/>
        <v>0</v>
      </c>
      <c r="AA24" s="36" t="s">
        <v>382</v>
      </c>
      <c r="AB24" s="22"/>
      <c r="AC24" s="22"/>
      <c r="AE24" s="18"/>
      <c r="AL24" s="20"/>
    </row>
    <row r="25" spans="1:38" x14ac:dyDescent="0.25">
      <c r="A25" s="46" t="s">
        <v>74</v>
      </c>
      <c r="B25" s="46" t="s">
        <v>75</v>
      </c>
      <c r="C25" s="46">
        <v>8</v>
      </c>
      <c r="D25" s="39">
        <v>29</v>
      </c>
      <c r="E25" s="30">
        <v>25</v>
      </c>
      <c r="F25" s="35"/>
      <c r="G25" s="35"/>
      <c r="H25" s="34"/>
      <c r="I25" s="34"/>
      <c r="J25" s="16">
        <f t="shared" si="0"/>
        <v>0</v>
      </c>
      <c r="K25" s="31"/>
      <c r="L25" s="34"/>
      <c r="M25" s="34"/>
      <c r="N25" s="34"/>
      <c r="O25" s="16">
        <f t="shared" si="1"/>
        <v>0</v>
      </c>
      <c r="P25" s="35"/>
      <c r="Q25" s="35"/>
      <c r="R25" s="35"/>
      <c r="S25" s="35"/>
      <c r="X25" s="16">
        <f t="shared" si="2"/>
        <v>0</v>
      </c>
      <c r="Y25" s="18"/>
      <c r="Z25" s="21">
        <f t="shared" si="3"/>
        <v>0</v>
      </c>
      <c r="AA25" s="36" t="s">
        <v>120</v>
      </c>
      <c r="AB25" s="15"/>
      <c r="AC25" s="22"/>
      <c r="AE25" s="18"/>
      <c r="AL25" s="20"/>
    </row>
    <row r="26" spans="1:38" x14ac:dyDescent="0.25">
      <c r="A26" s="35" t="s">
        <v>494</v>
      </c>
      <c r="B26" s="35" t="s">
        <v>493</v>
      </c>
      <c r="C26" s="46">
        <v>8</v>
      </c>
      <c r="D26" s="39">
        <v>29</v>
      </c>
      <c r="E26" s="30">
        <v>25</v>
      </c>
      <c r="F26" s="35"/>
      <c r="G26" s="35"/>
      <c r="H26" s="34"/>
      <c r="I26" s="34"/>
      <c r="J26" s="16">
        <f t="shared" ref="J26:J27" si="5">COUNT(F26:I26)</f>
        <v>0</v>
      </c>
      <c r="K26" s="31"/>
      <c r="L26" s="34"/>
      <c r="M26" s="34"/>
      <c r="N26" s="35"/>
      <c r="O26" s="16">
        <f t="shared" si="1"/>
        <v>0</v>
      </c>
      <c r="P26" s="35"/>
      <c r="Q26" s="35"/>
      <c r="R26" s="35"/>
      <c r="S26" s="35"/>
      <c r="X26" s="16">
        <f t="shared" ref="X26:X27" si="6">COUNT(P26:W26)</f>
        <v>0</v>
      </c>
      <c r="Y26" s="18"/>
      <c r="Z26" s="21">
        <f t="shared" si="3"/>
        <v>0</v>
      </c>
      <c r="AA26" s="32" t="s">
        <v>496</v>
      </c>
      <c r="AB26" s="15"/>
      <c r="AC26" s="22"/>
      <c r="AE26" s="18"/>
      <c r="AL26" s="20"/>
    </row>
    <row r="27" spans="1:38" x14ac:dyDescent="0.25">
      <c r="A27" s="35" t="s">
        <v>492</v>
      </c>
      <c r="B27" s="35" t="s">
        <v>493</v>
      </c>
      <c r="C27" s="46">
        <v>8</v>
      </c>
      <c r="D27" s="39">
        <v>29</v>
      </c>
      <c r="E27" s="30">
        <v>25</v>
      </c>
      <c r="F27" s="35"/>
      <c r="G27" s="35"/>
      <c r="H27" s="34"/>
      <c r="I27" s="34"/>
      <c r="J27" s="16">
        <f t="shared" si="5"/>
        <v>0</v>
      </c>
      <c r="K27" s="31"/>
      <c r="L27" s="34"/>
      <c r="M27" s="34"/>
      <c r="N27" s="35"/>
      <c r="O27" s="16">
        <f t="shared" si="1"/>
        <v>0</v>
      </c>
      <c r="P27" s="35"/>
      <c r="Q27" s="35"/>
      <c r="R27" s="35"/>
      <c r="S27" s="35"/>
      <c r="X27" s="16">
        <f t="shared" si="6"/>
        <v>0</v>
      </c>
      <c r="Y27" s="18"/>
      <c r="Z27" s="21">
        <f t="shared" si="3"/>
        <v>0</v>
      </c>
      <c r="AA27" s="32" t="s">
        <v>179</v>
      </c>
      <c r="AB27" s="15"/>
      <c r="AC27" s="22"/>
      <c r="AE27" s="18"/>
      <c r="AL27" s="20"/>
    </row>
    <row r="28" spans="1:38" x14ac:dyDescent="0.25">
      <c r="A28" s="31" t="s">
        <v>0</v>
      </c>
      <c r="B28" s="31" t="s">
        <v>194</v>
      </c>
      <c r="C28" s="31">
        <v>7</v>
      </c>
      <c r="D28" s="39">
        <v>34</v>
      </c>
      <c r="E28" s="30">
        <v>27</v>
      </c>
      <c r="F28" s="31"/>
      <c r="G28" s="31"/>
      <c r="H28" s="34"/>
      <c r="I28" s="34"/>
      <c r="J28" s="16">
        <f t="shared" si="0"/>
        <v>0</v>
      </c>
      <c r="K28" s="34"/>
      <c r="L28" s="34"/>
      <c r="M28" s="34"/>
      <c r="N28" s="34"/>
      <c r="O28" s="16">
        <f t="shared" si="1"/>
        <v>0</v>
      </c>
      <c r="P28" s="31"/>
      <c r="Q28" s="31"/>
      <c r="S28"/>
      <c r="X28" s="16">
        <f t="shared" si="2"/>
        <v>0</v>
      </c>
      <c r="Y28" s="18"/>
      <c r="Z28" s="21">
        <f t="shared" si="3"/>
        <v>0</v>
      </c>
      <c r="AA28" s="36" t="s">
        <v>120</v>
      </c>
      <c r="AB28" s="15"/>
      <c r="AC28" s="18"/>
      <c r="AE28" s="18"/>
      <c r="AL28" s="20"/>
    </row>
    <row r="29" spans="1:38" x14ac:dyDescent="0.25">
      <c r="A29" s="46" t="s">
        <v>334</v>
      </c>
      <c r="B29" s="46" t="s">
        <v>194</v>
      </c>
      <c r="C29" s="46">
        <v>8</v>
      </c>
      <c r="D29" s="39">
        <v>29</v>
      </c>
      <c r="E29" s="30">
        <v>25</v>
      </c>
      <c r="F29" s="31"/>
      <c r="G29" s="31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"/>
        <v>0</v>
      </c>
      <c r="P29" s="31"/>
      <c r="Q29" s="31"/>
      <c r="S29"/>
      <c r="X29" s="16">
        <f t="shared" si="2"/>
        <v>0</v>
      </c>
      <c r="Y29" s="18"/>
      <c r="Z29" s="21">
        <f t="shared" si="3"/>
        <v>0</v>
      </c>
      <c r="AA29" t="s">
        <v>120</v>
      </c>
      <c r="AB29" s="15"/>
      <c r="AC29" s="18"/>
      <c r="AE29" s="18"/>
      <c r="AF29" s="18"/>
      <c r="AL29" s="20"/>
    </row>
    <row r="30" spans="1:38" x14ac:dyDescent="0.25">
      <c r="A30" s="46" t="s">
        <v>145</v>
      </c>
      <c r="B30" s="46" t="s">
        <v>25</v>
      </c>
      <c r="C30" s="46">
        <v>6</v>
      </c>
      <c r="D30" s="39">
        <v>40</v>
      </c>
      <c r="E30" s="30">
        <v>29</v>
      </c>
      <c r="F30" s="31"/>
      <c r="G30" s="31"/>
      <c r="H30" s="34"/>
      <c r="I30" s="34"/>
      <c r="J30" s="16">
        <f t="shared" si="0"/>
        <v>0</v>
      </c>
      <c r="K30" s="34"/>
      <c r="L30" s="34"/>
      <c r="M30" s="34"/>
      <c r="N30" s="34"/>
      <c r="O30" s="16">
        <f t="shared" si="1"/>
        <v>0</v>
      </c>
      <c r="P30" s="31"/>
      <c r="Q30" s="31"/>
      <c r="S30"/>
      <c r="X30" s="16">
        <f t="shared" si="2"/>
        <v>0</v>
      </c>
      <c r="Y30" s="18"/>
      <c r="Z30" s="21">
        <f t="shared" si="3"/>
        <v>0</v>
      </c>
      <c r="AA30" s="36" t="s">
        <v>120</v>
      </c>
      <c r="AB30" s="15"/>
      <c r="AC30" s="22"/>
      <c r="AE30" s="18"/>
      <c r="AG30" s="26"/>
      <c r="AH30" s="15"/>
      <c r="AL30" s="20"/>
    </row>
    <row r="31" spans="1:38" x14ac:dyDescent="0.25">
      <c r="A31" s="46" t="s">
        <v>11</v>
      </c>
      <c r="B31" s="46" t="s">
        <v>12</v>
      </c>
      <c r="C31" s="46">
        <v>6</v>
      </c>
      <c r="D31" s="39">
        <v>40</v>
      </c>
      <c r="E31" s="30">
        <v>29</v>
      </c>
      <c r="F31" s="35">
        <v>79077</v>
      </c>
      <c r="G31" s="34"/>
      <c r="H31" s="34"/>
      <c r="I31" s="34"/>
      <c r="J31" s="16">
        <f t="shared" si="0"/>
        <v>1</v>
      </c>
      <c r="K31" s="34">
        <v>79076</v>
      </c>
      <c r="L31" s="34"/>
      <c r="M31" s="34"/>
      <c r="N31" s="34"/>
      <c r="O31" s="16">
        <f t="shared" si="1"/>
        <v>1</v>
      </c>
      <c r="P31" s="31"/>
      <c r="Q31" s="31"/>
      <c r="S31"/>
      <c r="X31" s="16">
        <f t="shared" si="2"/>
        <v>0</v>
      </c>
      <c r="Y31" s="18"/>
      <c r="Z31" s="21">
        <f t="shared" si="3"/>
        <v>70</v>
      </c>
      <c r="AA31" s="36" t="s">
        <v>120</v>
      </c>
      <c r="AB31" s="1">
        <v>44355</v>
      </c>
      <c r="AC31" s="18"/>
      <c r="AE31" s="18"/>
    </row>
    <row r="32" spans="1:38" x14ac:dyDescent="0.25">
      <c r="A32" s="46" t="s">
        <v>236</v>
      </c>
      <c r="B32" s="46" t="s">
        <v>204</v>
      </c>
      <c r="C32" s="46">
        <v>6</v>
      </c>
      <c r="D32" s="39">
        <v>40</v>
      </c>
      <c r="E32" s="30">
        <v>29</v>
      </c>
      <c r="F32" s="35"/>
      <c r="G32" s="35"/>
      <c r="H32" s="31"/>
      <c r="I32" s="31"/>
      <c r="J32" s="16">
        <f t="shared" si="0"/>
        <v>0</v>
      </c>
      <c r="K32" s="31"/>
      <c r="L32" s="34"/>
      <c r="M32" s="34"/>
      <c r="N32" s="34"/>
      <c r="O32" s="16">
        <f t="shared" si="1"/>
        <v>0</v>
      </c>
      <c r="P32" s="35"/>
      <c r="Q32" s="35"/>
      <c r="R32"/>
      <c r="S32"/>
      <c r="T32"/>
      <c r="X32" s="16">
        <f t="shared" si="2"/>
        <v>0</v>
      </c>
      <c r="Y32" s="18"/>
      <c r="Z32" s="21">
        <f t="shared" si="3"/>
        <v>0</v>
      </c>
      <c r="AA32" s="36" t="s">
        <v>120</v>
      </c>
      <c r="AB32" s="15"/>
      <c r="AC32" s="18"/>
      <c r="AE32" s="18"/>
      <c r="AG32" s="26"/>
      <c r="AH32" s="15"/>
      <c r="AL32" s="20"/>
    </row>
    <row r="33" spans="1:38" x14ac:dyDescent="0.25">
      <c r="A33" s="46" t="s">
        <v>347</v>
      </c>
      <c r="B33" s="46" t="s">
        <v>228</v>
      </c>
      <c r="C33" s="46">
        <v>6</v>
      </c>
      <c r="D33" s="39">
        <v>40</v>
      </c>
      <c r="E33" s="30">
        <v>29</v>
      </c>
      <c r="F33" s="35"/>
      <c r="G33" s="34"/>
      <c r="H33" s="34"/>
      <c r="I33" s="34"/>
      <c r="J33" s="16">
        <f t="shared" si="0"/>
        <v>0</v>
      </c>
      <c r="K33" s="34"/>
      <c r="L33" s="34"/>
      <c r="M33" s="34"/>
      <c r="N33" s="35"/>
      <c r="O33" s="16">
        <f t="shared" si="1"/>
        <v>0</v>
      </c>
      <c r="P33" s="35"/>
      <c r="Q33" s="35"/>
      <c r="S33"/>
      <c r="X33" s="16">
        <f t="shared" si="2"/>
        <v>0</v>
      </c>
      <c r="Y33" s="18"/>
      <c r="Z33" s="21">
        <f t="shared" si="3"/>
        <v>0</v>
      </c>
      <c r="AA33" s="36" t="s">
        <v>120</v>
      </c>
      <c r="AB33" s="15"/>
      <c r="AC33" s="18"/>
      <c r="AE33" s="18"/>
      <c r="AG33" s="26"/>
      <c r="AH33" s="15"/>
      <c r="AL33" s="20"/>
    </row>
    <row r="34" spans="1:38" x14ac:dyDescent="0.25">
      <c r="A34" s="46" t="s">
        <v>47</v>
      </c>
      <c r="B34" s="46" t="s">
        <v>430</v>
      </c>
      <c r="C34" s="46">
        <v>8</v>
      </c>
      <c r="D34" s="39">
        <v>29</v>
      </c>
      <c r="E34" s="30">
        <v>25</v>
      </c>
      <c r="F34" s="35"/>
      <c r="G34" s="34"/>
      <c r="H34" s="34"/>
      <c r="I34" s="34"/>
      <c r="J34" s="16">
        <f t="shared" si="0"/>
        <v>0</v>
      </c>
      <c r="K34" s="34"/>
      <c r="L34" s="34"/>
      <c r="M34" s="34"/>
      <c r="N34" s="35"/>
      <c r="O34" s="16">
        <f t="shared" si="1"/>
        <v>0</v>
      </c>
      <c r="P34" s="35"/>
      <c r="Q34" s="35"/>
      <c r="S34"/>
      <c r="X34" s="16">
        <f t="shared" si="2"/>
        <v>0</v>
      </c>
      <c r="Y34" s="18"/>
      <c r="Z34" s="21">
        <f t="shared" si="3"/>
        <v>0</v>
      </c>
      <c r="AA34" s="36" t="s">
        <v>120</v>
      </c>
      <c r="AB34" s="33"/>
      <c r="AC34" s="18"/>
      <c r="AE34" s="18"/>
      <c r="AG34" s="26"/>
      <c r="AH34" s="15"/>
      <c r="AL34" s="20"/>
    </row>
    <row r="35" spans="1:38" x14ac:dyDescent="0.25">
      <c r="A35" s="46" t="s">
        <v>429</v>
      </c>
      <c r="B35" s="46" t="s">
        <v>430</v>
      </c>
      <c r="C35" s="46">
        <v>8</v>
      </c>
      <c r="D35" s="39">
        <v>29</v>
      </c>
      <c r="E35" s="30">
        <v>25</v>
      </c>
      <c r="F35" s="35"/>
      <c r="G35" s="34"/>
      <c r="H35" s="34"/>
      <c r="I35" s="34"/>
      <c r="J35" s="16">
        <f t="shared" si="0"/>
        <v>0</v>
      </c>
      <c r="K35" s="34"/>
      <c r="L35" s="34"/>
      <c r="M35" s="34"/>
      <c r="N35" s="31"/>
      <c r="O35" s="16">
        <f t="shared" si="1"/>
        <v>0</v>
      </c>
      <c r="P35"/>
      <c r="Q35"/>
      <c r="S35"/>
      <c r="X35" s="16">
        <f t="shared" si="2"/>
        <v>0</v>
      </c>
      <c r="Y35" s="18"/>
      <c r="Z35" s="21">
        <f t="shared" si="3"/>
        <v>0</v>
      </c>
      <c r="AA35" s="36" t="s">
        <v>120</v>
      </c>
      <c r="AB35" s="22"/>
      <c r="AC35" s="3"/>
      <c r="AE35" s="18"/>
      <c r="AL35" s="20"/>
    </row>
    <row r="36" spans="1:38" x14ac:dyDescent="0.25">
      <c r="A36" s="46" t="s">
        <v>145</v>
      </c>
      <c r="B36" s="46" t="s">
        <v>73</v>
      </c>
      <c r="C36" s="46">
        <v>8</v>
      </c>
      <c r="D36" s="39">
        <v>29</v>
      </c>
      <c r="E36" s="30">
        <v>25</v>
      </c>
      <c r="F36" s="31"/>
      <c r="G36" s="31"/>
      <c r="H36" s="31"/>
      <c r="I36" s="31"/>
      <c r="J36" s="16">
        <f t="shared" si="0"/>
        <v>0</v>
      </c>
      <c r="K36" s="31"/>
      <c r="L36" s="34"/>
      <c r="M36" s="34"/>
      <c r="N36" s="31"/>
      <c r="O36" s="16">
        <f t="shared" si="1"/>
        <v>0</v>
      </c>
      <c r="P36"/>
      <c r="Q36"/>
      <c r="S36"/>
      <c r="X36" s="16">
        <f t="shared" si="2"/>
        <v>0</v>
      </c>
      <c r="Y36" s="18"/>
      <c r="Z36" s="21">
        <f t="shared" si="3"/>
        <v>0</v>
      </c>
      <c r="AA36" t="s">
        <v>266</v>
      </c>
      <c r="AB36" s="15"/>
      <c r="AC36" s="24"/>
      <c r="AE36" s="18"/>
      <c r="AL36" s="20"/>
    </row>
    <row r="37" spans="1:38" x14ac:dyDescent="0.25">
      <c r="A37" s="46" t="s">
        <v>261</v>
      </c>
      <c r="B37" s="46" t="s">
        <v>73</v>
      </c>
      <c r="C37" s="46">
        <v>8</v>
      </c>
      <c r="D37" s="39">
        <v>29</v>
      </c>
      <c r="E37" s="30">
        <v>25</v>
      </c>
      <c r="F37" s="35"/>
      <c r="G37" s="34"/>
      <c r="H37" s="34"/>
      <c r="I37" s="34"/>
      <c r="J37" s="16">
        <f t="shared" si="0"/>
        <v>0</v>
      </c>
      <c r="K37" s="35"/>
      <c r="L37" s="34"/>
      <c r="M37" s="34"/>
      <c r="N37" s="34"/>
      <c r="O37" s="16">
        <f t="shared" si="1"/>
        <v>0</v>
      </c>
      <c r="P37"/>
      <c r="Q37"/>
      <c r="S37"/>
      <c r="X37" s="16">
        <f t="shared" si="2"/>
        <v>0</v>
      </c>
      <c r="Y37" s="18"/>
      <c r="Z37" s="21">
        <f t="shared" si="3"/>
        <v>0</v>
      </c>
      <c r="AA37" s="36" t="s">
        <v>266</v>
      </c>
      <c r="AB37" s="15"/>
      <c r="AC37" s="22"/>
      <c r="AE37" s="18"/>
      <c r="AL37" s="20"/>
    </row>
    <row r="38" spans="1:38" x14ac:dyDescent="0.25">
      <c r="A38" s="46" t="s">
        <v>72</v>
      </c>
      <c r="B38" s="46" t="s">
        <v>73</v>
      </c>
      <c r="C38" s="46">
        <v>8</v>
      </c>
      <c r="D38" s="39">
        <v>29</v>
      </c>
      <c r="E38" s="30">
        <v>25</v>
      </c>
      <c r="F38" s="35"/>
      <c r="G38" s="35"/>
      <c r="H38" s="35"/>
      <c r="I38" s="34"/>
      <c r="J38" s="16">
        <f t="shared" si="0"/>
        <v>0</v>
      </c>
      <c r="K38" s="34"/>
      <c r="L38" s="34"/>
      <c r="M38" s="34"/>
      <c r="N38" s="34"/>
      <c r="O38" s="16">
        <f t="shared" si="1"/>
        <v>0</v>
      </c>
      <c r="P38" s="35"/>
      <c r="Q38" s="35"/>
      <c r="R38" s="35"/>
      <c r="S38" s="35"/>
      <c r="T38" s="35"/>
      <c r="U38" s="35"/>
      <c r="X38" s="16">
        <f t="shared" si="2"/>
        <v>0</v>
      </c>
      <c r="Y38" s="18"/>
      <c r="Z38" s="21">
        <f t="shared" si="3"/>
        <v>0</v>
      </c>
      <c r="AA38" s="36" t="s">
        <v>120</v>
      </c>
      <c r="AB38" s="15"/>
      <c r="AC38" s="41">
        <f>SUM(Z36:Z38)</f>
        <v>0</v>
      </c>
      <c r="AE38" s="18"/>
      <c r="AL38" s="20"/>
    </row>
    <row r="39" spans="1:38" x14ac:dyDescent="0.25">
      <c r="A39" s="31" t="s">
        <v>518</v>
      </c>
      <c r="B39" s="31" t="s">
        <v>519</v>
      </c>
      <c r="C39" s="46">
        <v>8</v>
      </c>
      <c r="D39" s="39">
        <v>29</v>
      </c>
      <c r="E39" s="30">
        <v>25</v>
      </c>
      <c r="F39" s="35"/>
      <c r="G39" s="34"/>
      <c r="H39" s="34"/>
      <c r="I39" s="34"/>
      <c r="J39" s="16">
        <f t="shared" si="0"/>
        <v>0</v>
      </c>
      <c r="K39" s="34">
        <v>79170</v>
      </c>
      <c r="L39" s="34">
        <v>79171</v>
      </c>
      <c r="M39" s="34"/>
      <c r="N39" s="34"/>
      <c r="O39" s="16">
        <f t="shared" si="1"/>
        <v>2</v>
      </c>
      <c r="P39"/>
      <c r="Q39"/>
      <c r="S39"/>
      <c r="X39" s="16">
        <f t="shared" si="2"/>
        <v>0</v>
      </c>
      <c r="Y39" s="18"/>
      <c r="Z39" s="21">
        <f t="shared" si="3"/>
        <v>60</v>
      </c>
      <c r="AA39" t="s">
        <v>120</v>
      </c>
      <c r="AB39" s="33" t="s">
        <v>179</v>
      </c>
      <c r="AC39" s="22"/>
      <c r="AD39" s="34"/>
      <c r="AE39" s="18"/>
      <c r="AL39" s="20"/>
    </row>
    <row r="40" spans="1:38" x14ac:dyDescent="0.25">
      <c r="A40" s="31" t="s">
        <v>454</v>
      </c>
      <c r="B40" s="31" t="s">
        <v>456</v>
      </c>
      <c r="C40" s="46">
        <v>8</v>
      </c>
      <c r="D40" s="39">
        <v>29</v>
      </c>
      <c r="E40" s="30">
        <v>25</v>
      </c>
      <c r="F40" s="35">
        <v>79169</v>
      </c>
      <c r="G40" s="35"/>
      <c r="H40" s="35"/>
      <c r="I40" s="35"/>
      <c r="J40" s="16">
        <f t="shared" si="0"/>
        <v>1</v>
      </c>
      <c r="K40" s="35"/>
      <c r="L40" s="34"/>
      <c r="M40" s="34"/>
      <c r="N40" s="34"/>
      <c r="O40" s="16">
        <f t="shared" ref="O40:O73" si="7">COUNT(K40:N40)</f>
        <v>0</v>
      </c>
      <c r="P40" s="35">
        <v>79169</v>
      </c>
      <c r="Q40" s="35">
        <v>79169</v>
      </c>
      <c r="R40" s="35"/>
      <c r="S40" s="35"/>
      <c r="T40" s="35"/>
      <c r="U40" s="35"/>
      <c r="V40" s="32"/>
      <c r="W40" s="32"/>
      <c r="X40" s="16">
        <f t="shared" si="2"/>
        <v>2</v>
      </c>
      <c r="Y40" s="18"/>
      <c r="Z40" s="21">
        <f t="shared" si="3"/>
        <v>100</v>
      </c>
      <c r="AA40" t="s">
        <v>120</v>
      </c>
      <c r="AB40" s="15">
        <v>44363</v>
      </c>
      <c r="AC40" s="18"/>
      <c r="AD40" s="34"/>
      <c r="AE40" s="18"/>
      <c r="AL40" s="20"/>
    </row>
    <row r="41" spans="1:38" x14ac:dyDescent="0.25">
      <c r="A41" s="46" t="s">
        <v>21</v>
      </c>
      <c r="B41" s="46" t="s">
        <v>22</v>
      </c>
      <c r="C41" s="46">
        <v>6</v>
      </c>
      <c r="D41" s="39">
        <v>40</v>
      </c>
      <c r="E41" s="30">
        <v>29</v>
      </c>
      <c r="F41" s="31"/>
      <c r="G41" s="31"/>
      <c r="H41" s="31"/>
      <c r="I41" s="31"/>
      <c r="J41" s="16">
        <f t="shared" si="0"/>
        <v>0</v>
      </c>
      <c r="K41" s="31"/>
      <c r="L41" s="34"/>
      <c r="M41" s="34"/>
      <c r="N41" s="34"/>
      <c r="O41" s="16">
        <f t="shared" si="7"/>
        <v>0</v>
      </c>
      <c r="P41"/>
      <c r="Q41"/>
      <c r="R41"/>
      <c r="S41"/>
      <c r="T41"/>
      <c r="U41"/>
      <c r="X41" s="16">
        <f t="shared" si="2"/>
        <v>0</v>
      </c>
      <c r="Y41" s="18"/>
      <c r="Z41" s="21">
        <f t="shared" si="3"/>
        <v>0</v>
      </c>
      <c r="AA41" s="36" t="s">
        <v>120</v>
      </c>
      <c r="AB41" s="15"/>
      <c r="AC41" s="18"/>
      <c r="AD41" s="34"/>
      <c r="AE41" s="18"/>
      <c r="AL41" s="20"/>
    </row>
    <row r="42" spans="1:38" x14ac:dyDescent="0.25">
      <c r="A42" s="31" t="s">
        <v>27</v>
      </c>
      <c r="B42" s="31" t="s">
        <v>464</v>
      </c>
      <c r="C42" s="31">
        <v>8</v>
      </c>
      <c r="D42" s="39">
        <v>29</v>
      </c>
      <c r="E42" s="30">
        <v>25</v>
      </c>
      <c r="F42" s="31"/>
      <c r="G42" s="31"/>
      <c r="H42" s="31"/>
      <c r="I42" s="31"/>
      <c r="J42" s="16">
        <f t="shared" si="0"/>
        <v>0</v>
      </c>
      <c r="K42" s="31"/>
      <c r="L42" s="34"/>
      <c r="M42" s="34"/>
      <c r="N42" s="34"/>
      <c r="O42" s="16">
        <f t="shared" si="7"/>
        <v>0</v>
      </c>
      <c r="P42"/>
      <c r="Q42"/>
      <c r="R42"/>
      <c r="S42"/>
      <c r="T42"/>
      <c r="U42"/>
      <c r="V42"/>
      <c r="W42"/>
      <c r="X42" s="16">
        <f t="shared" si="2"/>
        <v>0</v>
      </c>
      <c r="Y42" s="18"/>
      <c r="Z42" s="21">
        <f t="shared" si="3"/>
        <v>0</v>
      </c>
      <c r="AA42" t="s">
        <v>120</v>
      </c>
      <c r="AB42" s="22"/>
      <c r="AC42" s="22"/>
      <c r="AD42" s="34"/>
      <c r="AE42" s="18"/>
      <c r="AL42" s="20"/>
    </row>
    <row r="43" spans="1:38" x14ac:dyDescent="0.25">
      <c r="A43" s="46" t="s">
        <v>291</v>
      </c>
      <c r="B43" s="46" t="s">
        <v>292</v>
      </c>
      <c r="C43" s="46">
        <v>8</v>
      </c>
      <c r="D43" s="39">
        <v>29</v>
      </c>
      <c r="E43" s="30">
        <v>25</v>
      </c>
      <c r="F43" s="31"/>
      <c r="G43" s="31"/>
      <c r="H43" s="31"/>
      <c r="I43" s="31"/>
      <c r="J43" s="16">
        <f t="shared" si="0"/>
        <v>0</v>
      </c>
      <c r="K43" s="34"/>
      <c r="L43" s="34"/>
      <c r="M43" s="34"/>
      <c r="N43" s="34"/>
      <c r="O43" s="16">
        <f t="shared" si="7"/>
        <v>0</v>
      </c>
      <c r="P43"/>
      <c r="Q43"/>
      <c r="S43"/>
      <c r="X43" s="16">
        <f t="shared" si="2"/>
        <v>0</v>
      </c>
      <c r="Y43" s="18"/>
      <c r="Z43" s="21">
        <f t="shared" si="3"/>
        <v>0</v>
      </c>
      <c r="AA43" s="38" t="s">
        <v>179</v>
      </c>
      <c r="AB43" s="22"/>
      <c r="AC43" s="22"/>
      <c r="AD43" s="34"/>
      <c r="AE43" s="18"/>
      <c r="AL43" s="20"/>
    </row>
    <row r="44" spans="1:38" x14ac:dyDescent="0.25">
      <c r="A44" s="46" t="s">
        <v>0</v>
      </c>
      <c r="B44" s="46" t="s">
        <v>37</v>
      </c>
      <c r="C44" s="46">
        <v>7</v>
      </c>
      <c r="D44" s="39">
        <v>34</v>
      </c>
      <c r="E44" s="30">
        <v>27</v>
      </c>
      <c r="F44" s="35"/>
      <c r="G44" s="35"/>
      <c r="H44" s="35"/>
      <c r="I44" s="35"/>
      <c r="J44" s="16">
        <f t="shared" si="0"/>
        <v>0</v>
      </c>
      <c r="K44" s="35"/>
      <c r="L44" s="34"/>
      <c r="M44" s="34"/>
      <c r="N44" s="34"/>
      <c r="O44" s="16">
        <f t="shared" si="7"/>
        <v>0</v>
      </c>
      <c r="P44" s="35"/>
      <c r="Q44" s="35"/>
      <c r="R44" s="35"/>
      <c r="S44" s="35"/>
      <c r="T44" s="35"/>
      <c r="U44" s="35"/>
      <c r="V44" s="35"/>
      <c r="W44" s="35"/>
      <c r="X44" s="16">
        <f t="shared" si="2"/>
        <v>0</v>
      </c>
      <c r="Y44" s="18"/>
      <c r="Z44" s="21">
        <f t="shared" si="3"/>
        <v>0</v>
      </c>
      <c r="AA44" s="36" t="s">
        <v>120</v>
      </c>
      <c r="AB44" s="15"/>
      <c r="AC44" s="22"/>
      <c r="AD44" s="34"/>
      <c r="AE44" s="18"/>
      <c r="AL44" s="20"/>
    </row>
    <row r="45" spans="1:38" x14ac:dyDescent="0.25">
      <c r="A45" s="46" t="s">
        <v>242</v>
      </c>
      <c r="B45" s="46" t="s">
        <v>243</v>
      </c>
      <c r="C45" s="46">
        <v>6</v>
      </c>
      <c r="D45" s="39">
        <v>40</v>
      </c>
      <c r="E45" s="30">
        <v>29</v>
      </c>
      <c r="F45" s="34"/>
      <c r="G45" s="34"/>
      <c r="H45" s="34"/>
      <c r="I45" s="34"/>
      <c r="J45" s="16">
        <f t="shared" si="0"/>
        <v>0</v>
      </c>
      <c r="K45" s="34"/>
      <c r="L45" s="34"/>
      <c r="M45" s="34"/>
      <c r="N45" s="34"/>
      <c r="O45" s="16">
        <f t="shared" si="7"/>
        <v>0</v>
      </c>
      <c r="P45"/>
      <c r="Q45"/>
      <c r="S45"/>
      <c r="X45" s="16">
        <f t="shared" si="2"/>
        <v>0</v>
      </c>
      <c r="Y45" s="18"/>
      <c r="Z45" s="21">
        <f t="shared" si="3"/>
        <v>0</v>
      </c>
      <c r="AA45" t="s">
        <v>120</v>
      </c>
      <c r="AB45" s="15"/>
      <c r="AC45" s="18"/>
      <c r="AD45" s="34"/>
      <c r="AE45" s="18"/>
      <c r="AL45" s="20"/>
    </row>
    <row r="46" spans="1:38" x14ac:dyDescent="0.25">
      <c r="A46" s="46" t="s">
        <v>162</v>
      </c>
      <c r="B46" s="46" t="s">
        <v>163</v>
      </c>
      <c r="C46" s="46">
        <v>6</v>
      </c>
      <c r="D46" s="39">
        <v>40</v>
      </c>
      <c r="E46" s="30">
        <v>29</v>
      </c>
      <c r="F46" s="31"/>
      <c r="G46" s="34"/>
      <c r="H46" s="34"/>
      <c r="I46" s="34"/>
      <c r="J46" s="16">
        <f t="shared" si="0"/>
        <v>0</v>
      </c>
      <c r="K46" s="34"/>
      <c r="L46" s="34"/>
      <c r="M46" s="34"/>
      <c r="N46" s="34"/>
      <c r="O46" s="16">
        <f t="shared" si="7"/>
        <v>0</v>
      </c>
      <c r="P46"/>
      <c r="Q46"/>
      <c r="S46"/>
      <c r="X46" s="16">
        <f t="shared" si="2"/>
        <v>0</v>
      </c>
      <c r="Y46" s="18"/>
      <c r="Z46" s="21">
        <f t="shared" si="3"/>
        <v>0</v>
      </c>
      <c r="AA46" s="36" t="s">
        <v>120</v>
      </c>
      <c r="AB46" s="15"/>
      <c r="AC46" s="22"/>
      <c r="AD46" s="34"/>
      <c r="AE46" s="18"/>
      <c r="AL46" s="20"/>
    </row>
    <row r="47" spans="1:38" x14ac:dyDescent="0.25">
      <c r="A47" s="35" t="s">
        <v>495</v>
      </c>
      <c r="B47" s="35" t="s">
        <v>197</v>
      </c>
      <c r="C47" s="35">
        <v>8</v>
      </c>
      <c r="D47" s="39">
        <v>29</v>
      </c>
      <c r="E47" s="30">
        <v>25</v>
      </c>
      <c r="F47" s="31"/>
      <c r="G47" s="34"/>
      <c r="H47" s="34"/>
      <c r="I47" s="34"/>
      <c r="J47" s="16">
        <f t="shared" ref="J47" si="8">COUNT(F47:I47)</f>
        <v>0</v>
      </c>
      <c r="K47" s="34"/>
      <c r="L47" s="34"/>
      <c r="M47" s="34"/>
      <c r="N47" s="34"/>
      <c r="O47" s="16">
        <f t="shared" ref="O47" si="9">COUNT(K47:N47)</f>
        <v>0</v>
      </c>
      <c r="P47"/>
      <c r="Q47"/>
      <c r="S47"/>
      <c r="X47" s="16">
        <f t="shared" ref="X47" si="10">COUNT(P47:W47)</f>
        <v>0</v>
      </c>
      <c r="Y47" s="18"/>
      <c r="Z47" s="21">
        <f t="shared" si="3"/>
        <v>0</v>
      </c>
      <c r="AA47" s="36" t="s">
        <v>120</v>
      </c>
      <c r="AB47" s="15"/>
      <c r="AC47" s="22"/>
      <c r="AD47" s="34"/>
      <c r="AE47" s="18"/>
      <c r="AL47" s="20"/>
    </row>
    <row r="48" spans="1:38" x14ac:dyDescent="0.25">
      <c r="A48" s="46" t="s">
        <v>221</v>
      </c>
      <c r="B48" s="46" t="s">
        <v>220</v>
      </c>
      <c r="C48" s="46">
        <v>8</v>
      </c>
      <c r="D48" s="39">
        <v>29</v>
      </c>
      <c r="E48" s="30">
        <v>25</v>
      </c>
      <c r="F48" s="35"/>
      <c r="G48" s="35"/>
      <c r="H48" s="35"/>
      <c r="I48" s="35"/>
      <c r="J48" s="16">
        <f t="shared" si="0"/>
        <v>0</v>
      </c>
      <c r="K48" s="35"/>
      <c r="L48" s="34"/>
      <c r="M48" s="34"/>
      <c r="N48" s="35"/>
      <c r="O48" s="16">
        <f t="shared" si="7"/>
        <v>0</v>
      </c>
      <c r="P48" s="32"/>
      <c r="Q48" s="32"/>
      <c r="R48" s="32"/>
      <c r="S48" s="32"/>
      <c r="T48" s="32"/>
      <c r="U48"/>
      <c r="V48"/>
      <c r="W48"/>
      <c r="X48" s="16">
        <f t="shared" si="2"/>
        <v>0</v>
      </c>
      <c r="Y48" s="18"/>
      <c r="Z48" s="21">
        <f t="shared" si="3"/>
        <v>0</v>
      </c>
      <c r="AA48" s="36" t="s">
        <v>120</v>
      </c>
      <c r="AB48" s="15"/>
      <c r="AC48" s="22"/>
      <c r="AD48" s="34"/>
      <c r="AE48" s="18"/>
      <c r="AL48" s="20"/>
    </row>
    <row r="49" spans="1:38" x14ac:dyDescent="0.25">
      <c r="A49" s="31" t="s">
        <v>78</v>
      </c>
      <c r="B49" s="31" t="s">
        <v>79</v>
      </c>
      <c r="C49" s="31">
        <v>8</v>
      </c>
      <c r="D49" s="40">
        <v>29</v>
      </c>
      <c r="E49" s="3">
        <v>25</v>
      </c>
      <c r="F49" s="31"/>
      <c r="G49" s="35"/>
      <c r="H49" s="35"/>
      <c r="I49" s="34"/>
      <c r="J49" s="16">
        <f t="shared" si="0"/>
        <v>0</v>
      </c>
      <c r="K49" s="34"/>
      <c r="L49" s="34"/>
      <c r="M49" s="34"/>
      <c r="N49" s="34"/>
      <c r="O49" s="16">
        <f t="shared" si="7"/>
        <v>0</v>
      </c>
      <c r="P49" s="31"/>
      <c r="Q49" s="31"/>
      <c r="S49"/>
      <c r="X49" s="16">
        <f t="shared" si="2"/>
        <v>0</v>
      </c>
      <c r="Y49" s="18"/>
      <c r="Z49" s="21">
        <f t="shared" si="3"/>
        <v>0</v>
      </c>
      <c r="AA49" s="36" t="s">
        <v>120</v>
      </c>
      <c r="AB49" s="15"/>
      <c r="AC49" s="22"/>
      <c r="AD49" s="34"/>
      <c r="AE49" s="18"/>
      <c r="AL49" s="20"/>
    </row>
    <row r="50" spans="1:38" x14ac:dyDescent="0.25">
      <c r="A50" s="46" t="s">
        <v>3</v>
      </c>
      <c r="B50" s="46" t="s">
        <v>4</v>
      </c>
      <c r="C50" s="46">
        <v>6</v>
      </c>
      <c r="D50" s="39">
        <v>40</v>
      </c>
      <c r="E50" s="30">
        <v>29</v>
      </c>
      <c r="F50" s="34"/>
      <c r="G50" s="34"/>
      <c r="H50" s="34"/>
      <c r="I50" s="34"/>
      <c r="J50" s="16">
        <f t="shared" si="0"/>
        <v>0</v>
      </c>
      <c r="K50" s="34"/>
      <c r="L50" s="34"/>
      <c r="M50" s="34"/>
      <c r="N50" s="34"/>
      <c r="O50" s="16">
        <f t="shared" si="7"/>
        <v>0</v>
      </c>
      <c r="P50"/>
      <c r="Q50"/>
      <c r="S50"/>
      <c r="X50" s="16">
        <f t="shared" si="2"/>
        <v>0</v>
      </c>
      <c r="Y50" s="18"/>
      <c r="Z50" s="21">
        <f t="shared" si="3"/>
        <v>0</v>
      </c>
      <c r="AA50" s="36" t="s">
        <v>120</v>
      </c>
      <c r="AB50" s="15"/>
      <c r="AC50" s="22"/>
      <c r="AD50" s="34"/>
      <c r="AE50" s="18"/>
      <c r="AL50" s="20"/>
    </row>
    <row r="51" spans="1:38" x14ac:dyDescent="0.25">
      <c r="A51" s="46" t="s">
        <v>361</v>
      </c>
      <c r="B51" s="46" t="s">
        <v>362</v>
      </c>
      <c r="C51" s="46">
        <v>8</v>
      </c>
      <c r="D51" s="39">
        <v>29</v>
      </c>
      <c r="E51" s="30">
        <v>25</v>
      </c>
      <c r="F51" s="35">
        <v>79166</v>
      </c>
      <c r="G51" s="35">
        <v>79168</v>
      </c>
      <c r="H51" s="35">
        <v>79170</v>
      </c>
      <c r="I51" s="35">
        <v>79171</v>
      </c>
      <c r="J51" s="16">
        <f t="shared" si="0"/>
        <v>4</v>
      </c>
      <c r="K51" s="35"/>
      <c r="L51" s="34"/>
      <c r="M51" s="34"/>
      <c r="N51" s="34"/>
      <c r="O51" s="16">
        <f t="shared" si="7"/>
        <v>0</v>
      </c>
      <c r="P51" s="35">
        <v>79168</v>
      </c>
      <c r="Q51" s="35">
        <v>79170</v>
      </c>
      <c r="R51" s="35"/>
      <c r="S51" s="35"/>
      <c r="T51" s="35"/>
      <c r="U51" s="35"/>
      <c r="V51" s="35"/>
      <c r="W51" s="35"/>
      <c r="X51" s="16">
        <f t="shared" si="2"/>
        <v>2</v>
      </c>
      <c r="Y51" s="18"/>
      <c r="Z51" s="21">
        <f t="shared" si="3"/>
        <v>220</v>
      </c>
      <c r="AA51" s="36" t="s">
        <v>120</v>
      </c>
      <c r="AB51" s="33">
        <v>44363</v>
      </c>
      <c r="AC51" s="22"/>
      <c r="AD51" s="34"/>
      <c r="AE51" s="18"/>
      <c r="AL51" s="20"/>
    </row>
    <row r="52" spans="1:38" x14ac:dyDescent="0.25">
      <c r="A52" s="46" t="s">
        <v>279</v>
      </c>
      <c r="B52" s="46" t="s">
        <v>280</v>
      </c>
      <c r="C52" s="46">
        <v>8</v>
      </c>
      <c r="D52" s="39">
        <v>29</v>
      </c>
      <c r="E52" s="30">
        <v>25</v>
      </c>
      <c r="F52" s="34"/>
      <c r="G52" s="34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7"/>
        <v>0</v>
      </c>
      <c r="P52"/>
      <c r="Q52"/>
      <c r="S52"/>
      <c r="X52" s="16">
        <f t="shared" si="2"/>
        <v>0</v>
      </c>
      <c r="Y52" s="18"/>
      <c r="Z52" s="21">
        <f t="shared" si="3"/>
        <v>0</v>
      </c>
      <c r="AA52" s="36" t="s">
        <v>120</v>
      </c>
      <c r="AB52" s="15"/>
      <c r="AC52" s="8"/>
      <c r="AE52" s="18"/>
      <c r="AL52" s="20"/>
    </row>
    <row r="53" spans="1:38" x14ac:dyDescent="0.25">
      <c r="A53" s="46" t="s">
        <v>355</v>
      </c>
      <c r="B53" s="46" t="s">
        <v>369</v>
      </c>
      <c r="C53" s="46">
        <v>8</v>
      </c>
      <c r="D53" s="39">
        <v>29</v>
      </c>
      <c r="E53" s="30">
        <v>25</v>
      </c>
      <c r="F53" s="31"/>
      <c r="G53" s="31"/>
      <c r="H53" s="31"/>
      <c r="I53" s="31"/>
      <c r="J53" s="16">
        <f t="shared" si="0"/>
        <v>0</v>
      </c>
      <c r="K53" s="34"/>
      <c r="L53" s="34"/>
      <c r="M53" s="34"/>
      <c r="N53" s="34"/>
      <c r="O53" s="16">
        <f t="shared" si="7"/>
        <v>0</v>
      </c>
      <c r="P53"/>
      <c r="Q53"/>
      <c r="S53"/>
      <c r="X53" s="16">
        <f t="shared" si="2"/>
        <v>0</v>
      </c>
      <c r="Y53" s="18"/>
      <c r="Z53" s="21">
        <f t="shared" si="3"/>
        <v>0</v>
      </c>
      <c r="AA53" s="36" t="s">
        <v>120</v>
      </c>
      <c r="AB53" s="15"/>
      <c r="AC53" s="22"/>
      <c r="AE53" s="18"/>
      <c r="AL53" s="20"/>
    </row>
    <row r="54" spans="1:38" x14ac:dyDescent="0.25">
      <c r="A54" s="31" t="s">
        <v>471</v>
      </c>
      <c r="B54" s="31" t="s">
        <v>472</v>
      </c>
      <c r="C54" s="35">
        <v>8</v>
      </c>
      <c r="D54" s="39">
        <v>29</v>
      </c>
      <c r="E54" s="30">
        <v>25</v>
      </c>
      <c r="F54" s="31"/>
      <c r="G54" s="31"/>
      <c r="H54" s="31"/>
      <c r="I54" s="31"/>
      <c r="J54" s="16">
        <f t="shared" si="0"/>
        <v>0</v>
      </c>
      <c r="K54" s="34"/>
      <c r="L54" s="34"/>
      <c r="M54" s="34"/>
      <c r="N54" s="34"/>
      <c r="O54" s="16">
        <f t="shared" si="7"/>
        <v>0</v>
      </c>
      <c r="P54"/>
      <c r="Q54"/>
      <c r="S54"/>
      <c r="X54" s="16">
        <f t="shared" si="2"/>
        <v>0</v>
      </c>
      <c r="Y54" s="18"/>
      <c r="Z54" s="21">
        <f t="shared" si="3"/>
        <v>0</v>
      </c>
      <c r="AA54" s="36" t="s">
        <v>120</v>
      </c>
      <c r="AB54" s="15"/>
      <c r="AC54" s="22"/>
      <c r="AE54" s="18"/>
      <c r="AL54" s="20"/>
    </row>
    <row r="55" spans="1:38" x14ac:dyDescent="0.25">
      <c r="A55" s="46" t="s">
        <v>47</v>
      </c>
      <c r="B55" s="46" t="s">
        <v>172</v>
      </c>
      <c r="C55" s="46">
        <v>7</v>
      </c>
      <c r="D55" s="39">
        <v>34</v>
      </c>
      <c r="E55" s="30">
        <v>27</v>
      </c>
      <c r="F55" s="35">
        <v>79076</v>
      </c>
      <c r="G55" s="34"/>
      <c r="H55" s="34"/>
      <c r="I55" s="34"/>
      <c r="J55" s="16">
        <f t="shared" si="0"/>
        <v>1</v>
      </c>
      <c r="K55" s="34">
        <v>79171</v>
      </c>
      <c r="L55" s="34"/>
      <c r="M55" s="34"/>
      <c r="N55" s="34"/>
      <c r="O55" s="16">
        <f t="shared" si="7"/>
        <v>1</v>
      </c>
      <c r="P55"/>
      <c r="Q55"/>
      <c r="S55"/>
      <c r="X55" s="16">
        <f t="shared" si="2"/>
        <v>0</v>
      </c>
      <c r="Y55" s="18"/>
      <c r="Z55" s="21">
        <f t="shared" si="3"/>
        <v>70</v>
      </c>
      <c r="AA55" s="36" t="s">
        <v>120</v>
      </c>
      <c r="AB55" s="15">
        <v>44363</v>
      </c>
      <c r="AC55" s="22"/>
      <c r="AE55" s="18"/>
      <c r="AL55" s="20"/>
    </row>
    <row r="56" spans="1:38" x14ac:dyDescent="0.25">
      <c r="A56" s="46" t="s">
        <v>7</v>
      </c>
      <c r="B56" s="46" t="s">
        <v>8</v>
      </c>
      <c r="C56" s="46">
        <v>5</v>
      </c>
      <c r="D56" s="39">
        <v>47</v>
      </c>
      <c r="E56" s="30">
        <v>32</v>
      </c>
      <c r="F56" s="35"/>
      <c r="G56" s="34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7"/>
        <v>0</v>
      </c>
      <c r="P56"/>
      <c r="Q56"/>
      <c r="S56"/>
      <c r="X56" s="16">
        <f t="shared" si="2"/>
        <v>0</v>
      </c>
      <c r="Y56" s="18"/>
      <c r="Z56" s="21">
        <f t="shared" si="3"/>
        <v>0</v>
      </c>
      <c r="AA56" s="36" t="s">
        <v>120</v>
      </c>
      <c r="AB56" s="22"/>
      <c r="AC56" s="22"/>
      <c r="AE56" s="18"/>
      <c r="AL56" s="20"/>
    </row>
    <row r="57" spans="1:38" x14ac:dyDescent="0.25">
      <c r="A57" s="35" t="s">
        <v>51</v>
      </c>
      <c r="B57" s="35" t="s">
        <v>490</v>
      </c>
      <c r="C57" s="35">
        <v>8</v>
      </c>
      <c r="D57" s="39">
        <v>29</v>
      </c>
      <c r="E57" s="30">
        <v>25</v>
      </c>
      <c r="F57" s="34"/>
      <c r="G57" s="34"/>
      <c r="H57" s="34"/>
      <c r="I57" s="34"/>
      <c r="J57" s="16">
        <f t="shared" ref="J57" si="11">COUNT(F57:I57)</f>
        <v>0</v>
      </c>
      <c r="K57" s="35"/>
      <c r="L57" s="34"/>
      <c r="M57" s="34"/>
      <c r="N57" s="34"/>
      <c r="O57" s="16">
        <f t="shared" ref="O57" si="12">COUNT(K57:N57)</f>
        <v>0</v>
      </c>
      <c r="P57"/>
      <c r="Q57"/>
      <c r="S57"/>
      <c r="X57" s="16">
        <f t="shared" ref="X57" si="13">COUNT(P57:W57)</f>
        <v>0</v>
      </c>
      <c r="Y57" s="18"/>
      <c r="Z57" s="21">
        <f t="shared" si="3"/>
        <v>0</v>
      </c>
      <c r="AA57" s="36" t="s">
        <v>120</v>
      </c>
      <c r="AB57" s="22"/>
      <c r="AC57" s="22"/>
      <c r="AE57" s="18"/>
      <c r="AL57" s="20"/>
    </row>
    <row r="58" spans="1:38" x14ac:dyDescent="0.25">
      <c r="A58" s="46" t="s">
        <v>87</v>
      </c>
      <c r="B58" s="46" t="s">
        <v>356</v>
      </c>
      <c r="C58" s="46">
        <v>8</v>
      </c>
      <c r="D58" s="39">
        <v>29</v>
      </c>
      <c r="E58" s="30">
        <v>25</v>
      </c>
      <c r="F58" s="35"/>
      <c r="G58" s="35"/>
      <c r="H58" s="35"/>
      <c r="I58" s="35"/>
      <c r="J58" s="16">
        <f t="shared" si="0"/>
        <v>0</v>
      </c>
      <c r="K58" s="34"/>
      <c r="L58" s="34"/>
      <c r="M58" s="34"/>
      <c r="N58" s="34"/>
      <c r="O58" s="16">
        <f t="shared" si="7"/>
        <v>0</v>
      </c>
      <c r="P58" s="32"/>
      <c r="Q58" s="32"/>
      <c r="R58" s="32"/>
      <c r="S58" s="32"/>
      <c r="X58" s="16">
        <f t="shared" si="2"/>
        <v>0</v>
      </c>
      <c r="Y58" s="18"/>
      <c r="Z58" s="21">
        <f t="shared" si="3"/>
        <v>0</v>
      </c>
      <c r="AA58" s="36" t="s">
        <v>120</v>
      </c>
      <c r="AB58" s="8"/>
      <c r="AC58" s="15"/>
      <c r="AD58" s="34"/>
      <c r="AE58" s="18"/>
      <c r="AL58" s="20"/>
    </row>
    <row r="59" spans="1:38" x14ac:dyDescent="0.25">
      <c r="A59" s="46" t="s">
        <v>236</v>
      </c>
      <c r="B59" s="46" t="s">
        <v>392</v>
      </c>
      <c r="C59" s="46">
        <v>8</v>
      </c>
      <c r="D59" s="39">
        <v>29</v>
      </c>
      <c r="E59" s="30">
        <v>25</v>
      </c>
      <c r="F59" s="35"/>
      <c r="G59" s="35"/>
      <c r="H59" s="35"/>
      <c r="I59" s="34"/>
      <c r="J59" s="16">
        <f t="shared" si="0"/>
        <v>0</v>
      </c>
      <c r="K59" s="35"/>
      <c r="L59" s="34"/>
      <c r="M59" s="34"/>
      <c r="N59" s="34"/>
      <c r="O59" s="16">
        <f t="shared" si="7"/>
        <v>0</v>
      </c>
      <c r="P59" s="32"/>
      <c r="Q59" s="32"/>
      <c r="R59"/>
      <c r="S59"/>
      <c r="X59" s="16">
        <f t="shared" si="2"/>
        <v>0</v>
      </c>
      <c r="Y59" s="18"/>
      <c r="Z59" s="21">
        <f t="shared" si="3"/>
        <v>0</v>
      </c>
      <c r="AA59" t="s">
        <v>179</v>
      </c>
      <c r="AB59" s="15"/>
      <c r="AC59" s="22"/>
      <c r="AD59" s="34"/>
      <c r="AE59" s="18"/>
      <c r="AL59" s="20"/>
    </row>
    <row r="60" spans="1:38" x14ac:dyDescent="0.25">
      <c r="A60" s="46" t="s">
        <v>16</v>
      </c>
      <c r="B60" s="46" t="s">
        <v>410</v>
      </c>
      <c r="C60" s="46">
        <v>8</v>
      </c>
      <c r="D60" s="39">
        <v>29</v>
      </c>
      <c r="E60" s="30">
        <v>25</v>
      </c>
      <c r="F60" s="34"/>
      <c r="G60" s="34"/>
      <c r="H60" s="34"/>
      <c r="I60" s="34"/>
      <c r="J60" s="16">
        <f t="shared" si="0"/>
        <v>0</v>
      </c>
      <c r="K60" s="34"/>
      <c r="L60" s="34"/>
      <c r="M60" s="34"/>
      <c r="N60" s="34"/>
      <c r="O60" s="16">
        <f t="shared" si="7"/>
        <v>0</v>
      </c>
      <c r="X60" s="16">
        <f t="shared" si="2"/>
        <v>0</v>
      </c>
      <c r="Y60" s="18"/>
      <c r="Z60" s="21">
        <f t="shared" si="3"/>
        <v>0</v>
      </c>
      <c r="AA60" t="s">
        <v>120</v>
      </c>
      <c r="AB60" s="15"/>
      <c r="AC60" s="22"/>
      <c r="AD60" s="34"/>
      <c r="AE60" s="18"/>
      <c r="AL60" s="20"/>
    </row>
    <row r="61" spans="1:38" x14ac:dyDescent="0.25">
      <c r="A61" s="46" t="s">
        <v>408</v>
      </c>
      <c r="B61" s="46" t="s">
        <v>410</v>
      </c>
      <c r="C61" s="46">
        <v>8</v>
      </c>
      <c r="D61" s="39">
        <v>29</v>
      </c>
      <c r="E61" s="30">
        <v>25</v>
      </c>
      <c r="F61" s="35"/>
      <c r="G61" s="35"/>
      <c r="H61" s="35"/>
      <c r="I61" s="35"/>
      <c r="J61" s="16">
        <f t="shared" si="0"/>
        <v>0</v>
      </c>
      <c r="K61" s="35"/>
      <c r="L61" s="31"/>
      <c r="M61" s="34"/>
      <c r="N61" s="34"/>
      <c r="O61" s="16">
        <f t="shared" si="7"/>
        <v>0</v>
      </c>
      <c r="P61" s="32"/>
      <c r="Q61" s="32"/>
      <c r="R61" s="32"/>
      <c r="S61" s="32"/>
      <c r="T61" s="32"/>
      <c r="U61" s="32"/>
      <c r="X61" s="16">
        <f t="shared" si="2"/>
        <v>0</v>
      </c>
      <c r="Y61" s="18"/>
      <c r="Z61" s="21">
        <f t="shared" si="3"/>
        <v>0</v>
      </c>
      <c r="AA61" t="s">
        <v>120</v>
      </c>
      <c r="AB61" s="1"/>
      <c r="AC61" s="15"/>
      <c r="AD61" s="34"/>
      <c r="AE61" s="18"/>
      <c r="AL61" s="20"/>
    </row>
    <row r="62" spans="1:38" x14ac:dyDescent="0.25">
      <c r="A62" s="46" t="s">
        <v>205</v>
      </c>
      <c r="B62" s="46" t="s">
        <v>206</v>
      </c>
      <c r="C62" s="46">
        <v>7</v>
      </c>
      <c r="D62" s="39">
        <v>34</v>
      </c>
      <c r="E62" s="30">
        <v>27</v>
      </c>
      <c r="F62" s="35"/>
      <c r="G62" s="35"/>
      <c r="H62" s="35"/>
      <c r="I62" s="34"/>
      <c r="J62" s="16">
        <f t="shared" si="0"/>
        <v>0</v>
      </c>
      <c r="K62" s="31"/>
      <c r="L62" s="34"/>
      <c r="M62" s="34"/>
      <c r="N62" s="34"/>
      <c r="O62" s="16">
        <f t="shared" si="7"/>
        <v>0</v>
      </c>
      <c r="P62" s="35"/>
      <c r="Q62" s="35"/>
      <c r="R62" s="35"/>
      <c r="S62" s="35"/>
      <c r="T62"/>
      <c r="U62"/>
      <c r="X62" s="16">
        <f t="shared" si="2"/>
        <v>0</v>
      </c>
      <c r="Y62" s="18"/>
      <c r="Z62" s="21">
        <f t="shared" si="3"/>
        <v>0</v>
      </c>
      <c r="AA62" s="36" t="s">
        <v>120</v>
      </c>
      <c r="AB62" s="15"/>
      <c r="AC62" s="15"/>
      <c r="AD62" s="34"/>
      <c r="AE62" s="18"/>
      <c r="AL62" s="20"/>
    </row>
    <row r="63" spans="1:38" x14ac:dyDescent="0.25">
      <c r="A63" s="46" t="s">
        <v>38</v>
      </c>
      <c r="B63" s="46" t="s">
        <v>39</v>
      </c>
      <c r="C63" s="46">
        <v>7</v>
      </c>
      <c r="D63" s="39">
        <v>34</v>
      </c>
      <c r="E63" s="30">
        <v>27</v>
      </c>
      <c r="F63" s="35">
        <v>79124</v>
      </c>
      <c r="G63" s="35"/>
      <c r="H63" s="35"/>
      <c r="I63" s="35"/>
      <c r="J63" s="16">
        <f t="shared" si="0"/>
        <v>1</v>
      </c>
      <c r="K63" s="35">
        <v>79077</v>
      </c>
      <c r="L63" s="34">
        <v>79123</v>
      </c>
      <c r="M63" s="34">
        <v>79125</v>
      </c>
      <c r="N63" s="34"/>
      <c r="O63" s="16">
        <f t="shared" si="7"/>
        <v>3</v>
      </c>
      <c r="P63" s="35">
        <v>79124</v>
      </c>
      <c r="Q63" s="35"/>
      <c r="R63" s="35"/>
      <c r="S63" s="35"/>
      <c r="T63" s="35"/>
      <c r="U63" s="35"/>
      <c r="V63" s="35"/>
      <c r="W63" s="35"/>
      <c r="X63" s="16">
        <f t="shared" si="2"/>
        <v>1</v>
      </c>
      <c r="Y63" s="18"/>
      <c r="Z63" s="21">
        <f t="shared" si="3"/>
        <v>160</v>
      </c>
      <c r="AA63" s="36" t="s">
        <v>120</v>
      </c>
      <c r="AB63" s="15">
        <v>44363</v>
      </c>
      <c r="AC63" s="15"/>
      <c r="AD63" s="34"/>
      <c r="AE63" s="18"/>
      <c r="AL63" s="20"/>
    </row>
    <row r="64" spans="1:38" x14ac:dyDescent="0.25">
      <c r="A64" s="31" t="s">
        <v>71</v>
      </c>
      <c r="B64" s="31" t="s">
        <v>135</v>
      </c>
      <c r="C64" s="31">
        <v>6</v>
      </c>
      <c r="D64" s="39">
        <v>40</v>
      </c>
      <c r="E64" s="30">
        <v>29</v>
      </c>
      <c r="F64" s="35"/>
      <c r="G64" s="35"/>
      <c r="H64" s="35"/>
      <c r="I64" s="35"/>
      <c r="J64" s="16">
        <f t="shared" si="0"/>
        <v>0</v>
      </c>
      <c r="K64" s="31"/>
      <c r="L64" s="34"/>
      <c r="M64" s="34"/>
      <c r="N64" s="34"/>
      <c r="O64" s="16">
        <f t="shared" si="7"/>
        <v>0</v>
      </c>
      <c r="P64" s="35"/>
      <c r="Q64" s="35"/>
      <c r="R64" s="35"/>
      <c r="S64" s="35"/>
      <c r="T64" s="35"/>
      <c r="U64" s="35"/>
      <c r="V64" s="35"/>
      <c r="W64" s="35"/>
      <c r="X64" s="16">
        <f t="shared" si="2"/>
        <v>0</v>
      </c>
      <c r="Y64" s="18"/>
      <c r="Z64" s="21">
        <f t="shared" si="3"/>
        <v>0</v>
      </c>
      <c r="AA64" s="36" t="s">
        <v>120</v>
      </c>
      <c r="AB64" s="15"/>
      <c r="AC64" s="15"/>
      <c r="AD64" s="34"/>
      <c r="AE64" s="18"/>
      <c r="AL64" s="20"/>
    </row>
    <row r="65" spans="1:38" x14ac:dyDescent="0.25">
      <c r="A65" s="46" t="s">
        <v>453</v>
      </c>
      <c r="B65" s="31" t="s">
        <v>442</v>
      </c>
      <c r="C65" s="46">
        <v>8</v>
      </c>
      <c r="D65" s="39">
        <v>29</v>
      </c>
      <c r="E65" s="30">
        <v>25</v>
      </c>
      <c r="F65" s="31"/>
      <c r="G65" s="31"/>
      <c r="H65" s="31"/>
      <c r="I65" s="34"/>
      <c r="J65" s="16">
        <f t="shared" si="0"/>
        <v>0</v>
      </c>
      <c r="K65" s="34"/>
      <c r="L65" s="34"/>
      <c r="M65" s="34"/>
      <c r="N65" s="34"/>
      <c r="O65" s="16">
        <f t="shared" si="7"/>
        <v>0</v>
      </c>
      <c r="P65"/>
      <c r="Q65"/>
      <c r="S65"/>
      <c r="X65" s="16">
        <f t="shared" si="2"/>
        <v>0</v>
      </c>
      <c r="Y65" s="18"/>
      <c r="Z65" s="21">
        <f t="shared" si="3"/>
        <v>0</v>
      </c>
      <c r="AA65" t="s">
        <v>120</v>
      </c>
      <c r="AB65" s="15"/>
      <c r="AC65" s="18"/>
      <c r="AD65" s="34"/>
      <c r="AL65" s="20"/>
    </row>
    <row r="66" spans="1:38" x14ac:dyDescent="0.25">
      <c r="A66" s="46" t="s">
        <v>389</v>
      </c>
      <c r="B66" s="46" t="s">
        <v>442</v>
      </c>
      <c r="C66" s="46">
        <v>8</v>
      </c>
      <c r="D66" s="39">
        <v>29</v>
      </c>
      <c r="E66" s="30">
        <v>25</v>
      </c>
      <c r="F66" s="34"/>
      <c r="G66" s="34"/>
      <c r="H66" s="34"/>
      <c r="I66" s="34"/>
      <c r="J66" s="16">
        <f t="shared" si="0"/>
        <v>0</v>
      </c>
      <c r="K66" s="34">
        <v>79168</v>
      </c>
      <c r="L66" s="34">
        <v>79166</v>
      </c>
      <c r="M66" s="34"/>
      <c r="N66" s="34"/>
      <c r="O66" s="16">
        <f t="shared" si="7"/>
        <v>2</v>
      </c>
      <c r="P66"/>
      <c r="Q66"/>
      <c r="S66"/>
      <c r="X66" s="16">
        <f t="shared" si="2"/>
        <v>0</v>
      </c>
      <c r="Y66" s="18"/>
      <c r="Z66" s="21">
        <f t="shared" si="3"/>
        <v>60</v>
      </c>
      <c r="AA66" t="s">
        <v>120</v>
      </c>
      <c r="AB66" s="15">
        <v>44363</v>
      </c>
      <c r="AC66" s="18"/>
      <c r="AD66" s="34"/>
      <c r="AE66" s="18"/>
      <c r="AL66" s="20"/>
    </row>
    <row r="67" spans="1:38" x14ac:dyDescent="0.25">
      <c r="A67" s="46" t="s">
        <v>441</v>
      </c>
      <c r="B67" s="46" t="s">
        <v>442</v>
      </c>
      <c r="C67" s="46">
        <v>8</v>
      </c>
      <c r="D67" s="39">
        <v>29</v>
      </c>
      <c r="E67" s="30">
        <v>25</v>
      </c>
      <c r="F67" s="34"/>
      <c r="G67" s="34"/>
      <c r="H67" s="34"/>
      <c r="I67" s="34"/>
      <c r="J67" s="16">
        <f t="shared" si="0"/>
        <v>0</v>
      </c>
      <c r="K67" s="34"/>
      <c r="L67" s="34"/>
      <c r="M67" s="34"/>
      <c r="N67" s="34"/>
      <c r="O67" s="16">
        <f t="shared" si="7"/>
        <v>0</v>
      </c>
      <c r="P67"/>
      <c r="Q67"/>
      <c r="S67"/>
      <c r="X67" s="16">
        <f t="shared" si="2"/>
        <v>0</v>
      </c>
      <c r="Y67" s="18"/>
      <c r="Z67" s="21">
        <f t="shared" si="3"/>
        <v>0</v>
      </c>
      <c r="AA67" t="s">
        <v>120</v>
      </c>
      <c r="AB67" s="15"/>
      <c r="AC67" s="22"/>
      <c r="AD67" s="34"/>
      <c r="AE67" s="18"/>
    </row>
    <row r="68" spans="1:38" x14ac:dyDescent="0.25">
      <c r="A68" s="46" t="s">
        <v>47</v>
      </c>
      <c r="B68" s="46" t="s">
        <v>130</v>
      </c>
      <c r="C68" s="46">
        <v>8</v>
      </c>
      <c r="D68" s="39">
        <v>29</v>
      </c>
      <c r="E68" s="30">
        <v>25</v>
      </c>
      <c r="F68" s="31"/>
      <c r="G68" s="31"/>
      <c r="H68" s="34"/>
      <c r="I68" s="34"/>
      <c r="J68" s="16">
        <f t="shared" si="0"/>
        <v>0</v>
      </c>
      <c r="K68" s="34"/>
      <c r="L68" s="34"/>
      <c r="M68" s="34"/>
      <c r="N68" s="34"/>
      <c r="O68" s="16">
        <f t="shared" si="7"/>
        <v>0</v>
      </c>
      <c r="P68"/>
      <c r="Q68"/>
      <c r="S68"/>
      <c r="X68" s="16">
        <f t="shared" si="2"/>
        <v>0</v>
      </c>
      <c r="Y68" s="18"/>
      <c r="Z68" s="21">
        <f t="shared" si="3"/>
        <v>0</v>
      </c>
      <c r="AA68" s="36" t="s">
        <v>120</v>
      </c>
      <c r="AB68" s="15"/>
      <c r="AC68" s="18"/>
      <c r="AD68" s="34"/>
      <c r="AE68" s="18"/>
    </row>
    <row r="69" spans="1:38" x14ac:dyDescent="0.25">
      <c r="A69" s="46" t="s">
        <v>297</v>
      </c>
      <c r="B69" s="46" t="s">
        <v>200</v>
      </c>
      <c r="C69" s="46">
        <v>8</v>
      </c>
      <c r="D69" s="39">
        <v>29</v>
      </c>
      <c r="E69" s="30">
        <v>25</v>
      </c>
      <c r="F69" s="34"/>
      <c r="G69" s="34"/>
      <c r="H69" s="34"/>
      <c r="I69" s="34"/>
      <c r="J69" s="16">
        <f t="shared" si="0"/>
        <v>0</v>
      </c>
      <c r="K69" s="34"/>
      <c r="L69" s="34"/>
      <c r="M69" s="34"/>
      <c r="N69" s="34"/>
      <c r="O69" s="16">
        <f t="shared" si="7"/>
        <v>0</v>
      </c>
      <c r="P69"/>
      <c r="Q69"/>
      <c r="S69"/>
      <c r="X69" s="16">
        <f t="shared" si="2"/>
        <v>0</v>
      </c>
      <c r="Y69" s="18"/>
      <c r="Z69" s="21">
        <f t="shared" si="3"/>
        <v>0</v>
      </c>
      <c r="AA69" s="36" t="s">
        <v>120</v>
      </c>
      <c r="AB69" s="22"/>
      <c r="AC69" s="15"/>
      <c r="AD69" s="34"/>
      <c r="AE69" s="18"/>
    </row>
    <row r="70" spans="1:38" x14ac:dyDescent="0.25">
      <c r="A70" s="46" t="s">
        <v>398</v>
      </c>
      <c r="B70" s="46" t="s">
        <v>458</v>
      </c>
      <c r="C70" s="46">
        <v>8</v>
      </c>
      <c r="D70" s="39">
        <v>29</v>
      </c>
      <c r="E70" s="30">
        <v>25</v>
      </c>
      <c r="F70" s="35"/>
      <c r="G70" s="35"/>
      <c r="H70" s="35"/>
      <c r="I70" s="35"/>
      <c r="J70" s="16">
        <f t="shared" si="0"/>
        <v>0</v>
      </c>
      <c r="K70" s="35"/>
      <c r="L70" s="34"/>
      <c r="M70" s="34"/>
      <c r="N70" s="34"/>
      <c r="O70" s="16">
        <f t="shared" si="7"/>
        <v>0</v>
      </c>
      <c r="P70" s="35"/>
      <c r="Q70" s="35"/>
      <c r="R70" s="35"/>
      <c r="S70" s="35"/>
      <c r="T70" s="35"/>
      <c r="U70" s="35"/>
      <c r="V70" s="35"/>
      <c r="W70" s="35"/>
      <c r="X70" s="16">
        <f t="shared" si="2"/>
        <v>0</v>
      </c>
      <c r="Y70" s="18"/>
      <c r="Z70" s="21">
        <f t="shared" ref="Z70:Z116" si="14">+(J70*40)+(O70*30)+(X70*30)</f>
        <v>0</v>
      </c>
      <c r="AA70" t="s">
        <v>120</v>
      </c>
      <c r="AB70" s="8"/>
      <c r="AC70" s="18"/>
      <c r="AD70" s="34"/>
      <c r="AE70" s="18"/>
    </row>
    <row r="71" spans="1:38" x14ac:dyDescent="0.25">
      <c r="A71" s="46" t="s">
        <v>387</v>
      </c>
      <c r="B71" s="46" t="s">
        <v>388</v>
      </c>
      <c r="C71" s="46">
        <v>8</v>
      </c>
      <c r="D71" s="39">
        <v>29</v>
      </c>
      <c r="E71" s="30">
        <v>25</v>
      </c>
      <c r="F71" s="34"/>
      <c r="G71" s="34"/>
      <c r="H71" s="34"/>
      <c r="I71" s="34"/>
      <c r="J71" s="16">
        <f t="shared" si="0"/>
        <v>0</v>
      </c>
      <c r="K71" s="34"/>
      <c r="L71" s="34"/>
      <c r="M71" s="34"/>
      <c r="N71" s="34"/>
      <c r="O71" s="16">
        <f t="shared" si="7"/>
        <v>0</v>
      </c>
      <c r="P71"/>
      <c r="Q71"/>
      <c r="S71"/>
      <c r="X71" s="16">
        <f t="shared" si="2"/>
        <v>0</v>
      </c>
      <c r="Y71" s="18"/>
      <c r="Z71" s="21">
        <f t="shared" si="14"/>
        <v>0</v>
      </c>
      <c r="AA71" t="s">
        <v>120</v>
      </c>
      <c r="AB71" s="15"/>
      <c r="AC71" s="18"/>
      <c r="AE71" s="18"/>
    </row>
    <row r="72" spans="1:38" x14ac:dyDescent="0.25">
      <c r="A72" s="46" t="s">
        <v>396</v>
      </c>
      <c r="B72" s="46" t="s">
        <v>388</v>
      </c>
      <c r="C72" s="46">
        <v>8</v>
      </c>
      <c r="D72" s="39">
        <v>29</v>
      </c>
      <c r="E72" s="30">
        <v>25</v>
      </c>
      <c r="F72" s="34"/>
      <c r="G72" s="34"/>
      <c r="H72" s="34"/>
      <c r="I72" s="34"/>
      <c r="J72" s="16">
        <f t="shared" si="0"/>
        <v>0</v>
      </c>
      <c r="K72" s="34"/>
      <c r="L72" s="34"/>
      <c r="M72" s="34"/>
      <c r="N72" s="34"/>
      <c r="O72" s="16">
        <f t="shared" si="7"/>
        <v>0</v>
      </c>
      <c r="P72"/>
      <c r="Q72"/>
      <c r="S72"/>
      <c r="X72" s="16">
        <f t="shared" si="2"/>
        <v>0</v>
      </c>
      <c r="Y72" s="18"/>
      <c r="Z72" s="21">
        <f t="shared" si="14"/>
        <v>0</v>
      </c>
      <c r="AA72" t="s">
        <v>120</v>
      </c>
      <c r="AB72" s="22"/>
      <c r="AC72" s="18"/>
      <c r="AE72" s="18"/>
    </row>
    <row r="73" spans="1:38" x14ac:dyDescent="0.25">
      <c r="A73" s="46" t="s">
        <v>147</v>
      </c>
      <c r="B73" s="46" t="s">
        <v>148</v>
      </c>
      <c r="C73" s="46">
        <v>7</v>
      </c>
      <c r="D73" s="39">
        <v>34</v>
      </c>
      <c r="E73" s="30">
        <v>27</v>
      </c>
      <c r="F73" s="35"/>
      <c r="G73" s="34"/>
      <c r="H73" s="34"/>
      <c r="I73" s="34"/>
      <c r="J73" s="16">
        <f t="shared" ref="J73:J116" si="15">COUNT(F73:I73)</f>
        <v>0</v>
      </c>
      <c r="K73" s="34"/>
      <c r="L73" s="34"/>
      <c r="M73" s="34"/>
      <c r="N73" s="34"/>
      <c r="O73" s="16">
        <f t="shared" si="7"/>
        <v>0</v>
      </c>
      <c r="P73"/>
      <c r="Q73"/>
      <c r="S73"/>
      <c r="X73" s="16">
        <f t="shared" ref="X73:X116" si="16">COUNT(P73:W73)</f>
        <v>0</v>
      </c>
      <c r="Y73" s="18"/>
      <c r="Z73" s="21">
        <f t="shared" si="14"/>
        <v>0</v>
      </c>
      <c r="AA73" s="36" t="s">
        <v>120</v>
      </c>
      <c r="AB73" s="22"/>
      <c r="AC73" s="18"/>
      <c r="AE73" s="18"/>
    </row>
    <row r="74" spans="1:38" x14ac:dyDescent="0.25">
      <c r="A74" s="46" t="s">
        <v>27</v>
      </c>
      <c r="B74" s="46" t="s">
        <v>457</v>
      </c>
      <c r="C74" s="46">
        <v>8</v>
      </c>
      <c r="D74" s="39">
        <v>29</v>
      </c>
      <c r="E74" s="30">
        <v>25</v>
      </c>
      <c r="F74" s="35"/>
      <c r="G74" s="35"/>
      <c r="H74" s="35"/>
      <c r="I74" s="35"/>
      <c r="J74" s="16">
        <f t="shared" si="15"/>
        <v>0</v>
      </c>
      <c r="K74" s="34"/>
      <c r="L74" s="34"/>
      <c r="M74" s="34"/>
      <c r="N74" s="34"/>
      <c r="O74" s="16">
        <f t="shared" ref="O74:O109" si="17">COUNT(K74:N74)</f>
        <v>0</v>
      </c>
      <c r="P74" s="35"/>
      <c r="Q74" s="35"/>
      <c r="R74" s="35"/>
      <c r="S74" s="35"/>
      <c r="T74" s="35"/>
      <c r="U74" s="35"/>
      <c r="V74" s="35"/>
      <c r="W74" s="35"/>
      <c r="X74" s="16">
        <f t="shared" si="16"/>
        <v>0</v>
      </c>
      <c r="Y74" s="18"/>
      <c r="Z74" s="21">
        <f t="shared" si="14"/>
        <v>0</v>
      </c>
      <c r="AA74" t="s">
        <v>120</v>
      </c>
      <c r="AB74" s="22"/>
      <c r="AC74" s="18"/>
      <c r="AE74" s="18"/>
    </row>
    <row r="75" spans="1:38" x14ac:dyDescent="0.25">
      <c r="A75" s="46" t="s">
        <v>375</v>
      </c>
      <c r="B75" s="46" t="s">
        <v>376</v>
      </c>
      <c r="C75" s="46">
        <v>8</v>
      </c>
      <c r="D75" s="39">
        <v>29</v>
      </c>
      <c r="E75" s="30">
        <v>25</v>
      </c>
      <c r="F75" s="31"/>
      <c r="G75" s="31"/>
      <c r="H75" s="34"/>
      <c r="I75" s="34"/>
      <c r="J75" s="16">
        <f t="shared" si="15"/>
        <v>0</v>
      </c>
      <c r="K75" s="34"/>
      <c r="L75" s="34"/>
      <c r="M75" s="34"/>
      <c r="N75" s="31"/>
      <c r="O75" s="16">
        <f t="shared" si="17"/>
        <v>0</v>
      </c>
      <c r="P75"/>
      <c r="Q75"/>
      <c r="S75"/>
      <c r="X75" s="16">
        <f t="shared" si="16"/>
        <v>0</v>
      </c>
      <c r="Y75" s="18"/>
      <c r="Z75" s="21">
        <f t="shared" si="14"/>
        <v>0</v>
      </c>
      <c r="AA75" s="36" t="s">
        <v>120</v>
      </c>
      <c r="AB75" s="22"/>
      <c r="AC75" s="18"/>
      <c r="AE75" s="18"/>
    </row>
    <row r="76" spans="1:38" x14ac:dyDescent="0.25">
      <c r="A76" s="46" t="s">
        <v>82</v>
      </c>
      <c r="B76" s="46" t="s">
        <v>83</v>
      </c>
      <c r="C76" s="46">
        <v>6</v>
      </c>
      <c r="D76" s="39">
        <v>40</v>
      </c>
      <c r="E76" s="30">
        <v>29</v>
      </c>
      <c r="F76" s="35"/>
      <c r="G76" s="35"/>
      <c r="H76" s="34"/>
      <c r="I76" s="34"/>
      <c r="J76" s="16">
        <f t="shared" si="15"/>
        <v>0</v>
      </c>
      <c r="K76" s="34"/>
      <c r="L76" s="34"/>
      <c r="M76" s="34"/>
      <c r="N76" s="34"/>
      <c r="O76" s="16">
        <f t="shared" si="17"/>
        <v>0</v>
      </c>
      <c r="P76" s="35"/>
      <c r="Q76" s="35"/>
      <c r="R76" s="35"/>
      <c r="S76" s="35"/>
      <c r="X76" s="16">
        <f t="shared" si="16"/>
        <v>0</v>
      </c>
      <c r="Y76" s="18"/>
      <c r="Z76" s="21">
        <f t="shared" si="14"/>
        <v>0</v>
      </c>
      <c r="AA76" s="36" t="s">
        <v>120</v>
      </c>
      <c r="AB76" s="22"/>
      <c r="AC76" s="18"/>
      <c r="AE76" s="18"/>
    </row>
    <row r="77" spans="1:38" x14ac:dyDescent="0.25">
      <c r="A77" s="46" t="s">
        <v>38</v>
      </c>
      <c r="B77" s="46" t="s">
        <v>308</v>
      </c>
      <c r="C77" s="46">
        <v>7</v>
      </c>
      <c r="D77" s="39">
        <v>34</v>
      </c>
      <c r="E77" s="30">
        <v>27</v>
      </c>
      <c r="F77" s="35"/>
      <c r="G77" s="35"/>
      <c r="H77" s="34"/>
      <c r="I77" s="34"/>
      <c r="J77" s="16">
        <f t="shared" si="15"/>
        <v>0</v>
      </c>
      <c r="K77" s="34"/>
      <c r="L77" s="34"/>
      <c r="M77" s="34"/>
      <c r="N77" s="34"/>
      <c r="O77" s="16">
        <f t="shared" si="17"/>
        <v>0</v>
      </c>
      <c r="P77" s="35"/>
      <c r="Q77" s="35"/>
      <c r="R77" s="35"/>
      <c r="S77" s="35"/>
      <c r="T77" s="32"/>
      <c r="X77" s="16">
        <f t="shared" si="16"/>
        <v>0</v>
      </c>
      <c r="Y77" s="18"/>
      <c r="Z77" s="21">
        <f t="shared" si="14"/>
        <v>0</v>
      </c>
      <c r="AA77" s="36" t="s">
        <v>120</v>
      </c>
      <c r="AB77" s="33"/>
      <c r="AC77" s="18"/>
      <c r="AE77" s="18"/>
    </row>
    <row r="78" spans="1:38" x14ac:dyDescent="0.25">
      <c r="A78" s="46" t="s">
        <v>54</v>
      </c>
      <c r="B78" s="46" t="s">
        <v>55</v>
      </c>
      <c r="C78" s="46">
        <v>6</v>
      </c>
      <c r="D78" s="39">
        <v>40</v>
      </c>
      <c r="E78" s="30">
        <v>29</v>
      </c>
      <c r="F78" s="35">
        <v>79123</v>
      </c>
      <c r="G78" s="35"/>
      <c r="H78" s="35"/>
      <c r="I78" s="34"/>
      <c r="J78" s="16">
        <f t="shared" si="15"/>
        <v>1</v>
      </c>
      <c r="K78" s="34">
        <v>79075</v>
      </c>
      <c r="L78" s="34"/>
      <c r="M78" s="34"/>
      <c r="N78" s="34"/>
      <c r="O78" s="16">
        <f t="shared" si="17"/>
        <v>1</v>
      </c>
      <c r="P78" s="35"/>
      <c r="Q78" s="35"/>
      <c r="R78" s="35"/>
      <c r="S78" s="35"/>
      <c r="T78" s="35"/>
      <c r="U78" s="35"/>
      <c r="X78" s="16">
        <f t="shared" si="16"/>
        <v>0</v>
      </c>
      <c r="Y78" s="18"/>
      <c r="Z78" s="21">
        <f t="shared" si="14"/>
        <v>70</v>
      </c>
      <c r="AA78" s="36" t="s">
        <v>120</v>
      </c>
      <c r="AB78" s="22">
        <v>44363</v>
      </c>
      <c r="AC78" s="18"/>
      <c r="AE78" s="18"/>
      <c r="AF78"/>
      <c r="AG78"/>
      <c r="AH78"/>
      <c r="AI78"/>
    </row>
    <row r="79" spans="1:38" x14ac:dyDescent="0.25">
      <c r="A79" s="46" t="s">
        <v>241</v>
      </c>
      <c r="B79" s="46" t="s">
        <v>126</v>
      </c>
      <c r="C79" s="46">
        <v>7</v>
      </c>
      <c r="D79" s="39">
        <v>34</v>
      </c>
      <c r="E79" s="30">
        <v>27</v>
      </c>
      <c r="F79" s="35"/>
      <c r="G79" s="35"/>
      <c r="H79" s="31"/>
      <c r="I79" s="34"/>
      <c r="J79" s="16">
        <f t="shared" si="15"/>
        <v>0</v>
      </c>
      <c r="K79" s="34"/>
      <c r="L79" s="34"/>
      <c r="M79" s="34"/>
      <c r="N79" s="31"/>
      <c r="O79" s="16">
        <f t="shared" si="17"/>
        <v>0</v>
      </c>
      <c r="P79" s="35"/>
      <c r="Q79" s="35"/>
      <c r="R79" s="35"/>
      <c r="S79" s="35"/>
      <c r="X79" s="16">
        <f t="shared" si="16"/>
        <v>0</v>
      </c>
      <c r="Y79" s="18"/>
      <c r="Z79" s="21">
        <f t="shared" si="14"/>
        <v>0</v>
      </c>
      <c r="AA79" s="38" t="s">
        <v>179</v>
      </c>
      <c r="AB79" s="22"/>
      <c r="AC79" s="18"/>
      <c r="AE79" s="18"/>
      <c r="AF79"/>
      <c r="AG79"/>
      <c r="AH79"/>
      <c r="AI79"/>
    </row>
    <row r="80" spans="1:38" x14ac:dyDescent="0.25">
      <c r="A80" s="35" t="s">
        <v>60</v>
      </c>
      <c r="B80" s="35" t="s">
        <v>61</v>
      </c>
      <c r="C80" s="35">
        <v>8</v>
      </c>
      <c r="D80" s="39">
        <v>29</v>
      </c>
      <c r="E80" s="30">
        <v>25</v>
      </c>
      <c r="F80" s="31"/>
      <c r="G80" s="34"/>
      <c r="H80" s="31"/>
      <c r="I80" s="34"/>
      <c r="J80" s="16">
        <f t="shared" si="15"/>
        <v>0</v>
      </c>
      <c r="K80" s="34"/>
      <c r="L80" s="34"/>
      <c r="M80" s="34"/>
      <c r="N80" s="31"/>
      <c r="O80" s="16">
        <f t="shared" ref="O80" si="18">COUNT(K80:N80)</f>
        <v>0</v>
      </c>
      <c r="P80" s="31"/>
      <c r="Q80" s="34"/>
      <c r="R80" s="31"/>
      <c r="S80" s="34"/>
      <c r="X80" s="16">
        <f t="shared" si="16"/>
        <v>0</v>
      </c>
      <c r="Y80" s="18"/>
      <c r="Z80" s="21">
        <f t="shared" si="14"/>
        <v>0</v>
      </c>
      <c r="AA80" s="38" t="s">
        <v>120</v>
      </c>
      <c r="AB80" s="22"/>
      <c r="AC80" s="18"/>
      <c r="AE80" s="18"/>
      <c r="AF80"/>
      <c r="AG80"/>
      <c r="AH80"/>
      <c r="AI80"/>
    </row>
    <row r="81" spans="1:32" x14ac:dyDescent="0.25">
      <c r="A81" s="46" t="s">
        <v>77</v>
      </c>
      <c r="B81" s="46" t="s">
        <v>187</v>
      </c>
      <c r="C81" s="46">
        <v>6</v>
      </c>
      <c r="D81" s="39">
        <v>40</v>
      </c>
      <c r="E81" s="30">
        <v>29</v>
      </c>
      <c r="F81" s="35"/>
      <c r="G81" s="35"/>
      <c r="H81" s="34"/>
      <c r="I81" s="34"/>
      <c r="J81" s="16">
        <f t="shared" si="15"/>
        <v>0</v>
      </c>
      <c r="K81" s="31"/>
      <c r="L81" s="34"/>
      <c r="M81" s="34"/>
      <c r="N81" s="34"/>
      <c r="O81" s="16">
        <f t="shared" si="17"/>
        <v>0</v>
      </c>
      <c r="P81" s="35"/>
      <c r="Q81" s="35"/>
      <c r="R81" s="35"/>
      <c r="S81" s="35"/>
      <c r="X81" s="16">
        <f t="shared" si="16"/>
        <v>0</v>
      </c>
      <c r="Y81" s="18"/>
      <c r="Z81" s="21">
        <f t="shared" si="14"/>
        <v>0</v>
      </c>
      <c r="AA81" s="36" t="s">
        <v>120</v>
      </c>
      <c r="AB81" s="15"/>
      <c r="AC81" s="18"/>
      <c r="AE81" s="18"/>
      <c r="AF81" s="15"/>
    </row>
    <row r="82" spans="1:32" x14ac:dyDescent="0.25">
      <c r="A82" s="35" t="s">
        <v>491</v>
      </c>
      <c r="B82" s="35" t="s">
        <v>440</v>
      </c>
      <c r="C82" s="35">
        <v>8</v>
      </c>
      <c r="D82" s="39">
        <v>29</v>
      </c>
      <c r="E82" s="30">
        <v>25</v>
      </c>
      <c r="F82" s="35"/>
      <c r="G82" s="35"/>
      <c r="H82" s="34"/>
      <c r="I82" s="34"/>
      <c r="J82" s="16">
        <f t="shared" ref="J82" si="19">COUNT(F82:I82)</f>
        <v>0</v>
      </c>
      <c r="K82" s="31"/>
      <c r="L82" s="34"/>
      <c r="M82" s="34"/>
      <c r="N82" s="34"/>
      <c r="O82" s="16">
        <f t="shared" ref="O82" si="20">COUNT(K82:N82)</f>
        <v>0</v>
      </c>
      <c r="P82" s="35"/>
      <c r="Q82" s="35"/>
      <c r="R82" s="35"/>
      <c r="S82" s="35"/>
      <c r="X82" s="16">
        <f t="shared" ref="X82" si="21">COUNT(P82:W82)</f>
        <v>0</v>
      </c>
      <c r="Y82" s="18"/>
      <c r="Z82" s="21">
        <f t="shared" si="14"/>
        <v>0</v>
      </c>
      <c r="AA82" s="36" t="s">
        <v>120</v>
      </c>
      <c r="AB82" s="15"/>
      <c r="AC82" s="18"/>
      <c r="AE82" s="18"/>
      <c r="AF82" s="15"/>
    </row>
    <row r="83" spans="1:32" x14ac:dyDescent="0.25">
      <c r="A83" s="46" t="s">
        <v>97</v>
      </c>
      <c r="B83" s="46" t="s">
        <v>440</v>
      </c>
      <c r="C83" s="46">
        <v>8</v>
      </c>
      <c r="D83" s="39">
        <v>29</v>
      </c>
      <c r="E83" s="30">
        <v>25</v>
      </c>
      <c r="F83" s="31"/>
      <c r="G83" s="31"/>
      <c r="H83" s="34"/>
      <c r="I83" s="34"/>
      <c r="J83" s="16">
        <f t="shared" si="15"/>
        <v>0</v>
      </c>
      <c r="K83" s="31"/>
      <c r="L83" s="31"/>
      <c r="M83" s="34"/>
      <c r="N83" s="31"/>
      <c r="O83" s="16">
        <f t="shared" si="17"/>
        <v>0</v>
      </c>
      <c r="P83" s="31"/>
      <c r="Q83" s="31"/>
      <c r="R83" s="31"/>
      <c r="S83" s="31"/>
      <c r="X83" s="16">
        <f t="shared" si="16"/>
        <v>0</v>
      </c>
      <c r="Y83" s="18"/>
      <c r="Z83" s="21">
        <f t="shared" si="14"/>
        <v>0</v>
      </c>
      <c r="AA83" t="s">
        <v>120</v>
      </c>
      <c r="AB83" s="15"/>
      <c r="AC83" s="18"/>
      <c r="AD83" s="34"/>
      <c r="AE83" s="18"/>
      <c r="AF83" s="15"/>
    </row>
    <row r="84" spans="1:32" x14ac:dyDescent="0.25">
      <c r="A84" s="46" t="s">
        <v>150</v>
      </c>
      <c r="B84" s="46" t="s">
        <v>151</v>
      </c>
      <c r="C84" s="46">
        <v>6</v>
      </c>
      <c r="D84" s="39">
        <v>40</v>
      </c>
      <c r="E84" s="30">
        <v>29</v>
      </c>
      <c r="F84" s="35"/>
      <c r="G84" s="35"/>
      <c r="H84" s="35"/>
      <c r="I84" s="34"/>
      <c r="J84" s="16">
        <f t="shared" si="15"/>
        <v>0</v>
      </c>
      <c r="K84" s="34"/>
      <c r="L84" s="34"/>
      <c r="M84" s="34"/>
      <c r="N84" s="34"/>
      <c r="O84" s="16">
        <f t="shared" si="17"/>
        <v>0</v>
      </c>
      <c r="P84" s="35"/>
      <c r="Q84" s="35"/>
      <c r="R84" s="35"/>
      <c r="S84" s="35"/>
      <c r="T84" s="35"/>
      <c r="U84" s="35"/>
      <c r="X84" s="16">
        <f t="shared" si="16"/>
        <v>0</v>
      </c>
      <c r="Y84" s="18"/>
      <c r="Z84" s="21">
        <f t="shared" si="14"/>
        <v>0</v>
      </c>
      <c r="AA84" s="36" t="s">
        <v>120</v>
      </c>
      <c r="AB84" s="22"/>
      <c r="AC84" s="18"/>
      <c r="AD84" s="34"/>
      <c r="AE84" s="18"/>
      <c r="AF84" s="15"/>
    </row>
    <row r="85" spans="1:32" x14ac:dyDescent="0.25">
      <c r="A85" s="35" t="s">
        <v>191</v>
      </c>
      <c r="B85" s="35" t="s">
        <v>128</v>
      </c>
      <c r="C85" s="35">
        <v>8</v>
      </c>
      <c r="D85" s="39">
        <v>29</v>
      </c>
      <c r="E85" s="30">
        <v>25</v>
      </c>
      <c r="F85" s="35"/>
      <c r="G85" s="35"/>
      <c r="H85" s="34"/>
      <c r="I85" s="34"/>
      <c r="J85" s="16">
        <f t="shared" si="15"/>
        <v>0</v>
      </c>
      <c r="K85" s="34"/>
      <c r="L85" s="34"/>
      <c r="M85" s="34"/>
      <c r="N85" s="34"/>
      <c r="O85" s="16">
        <f t="shared" si="17"/>
        <v>0</v>
      </c>
      <c r="P85" s="35"/>
      <c r="Q85" s="35"/>
      <c r="R85" s="35"/>
      <c r="S85" s="35"/>
      <c r="X85" s="16">
        <f t="shared" si="16"/>
        <v>0</v>
      </c>
      <c r="Y85" s="18"/>
      <c r="Z85" s="21">
        <f t="shared" si="14"/>
        <v>0</v>
      </c>
      <c r="AA85" s="32" t="s">
        <v>120</v>
      </c>
      <c r="AB85" s="22"/>
      <c r="AC85" s="18"/>
      <c r="AD85" s="34"/>
      <c r="AE85" s="18"/>
      <c r="AF85" s="15"/>
    </row>
    <row r="86" spans="1:32" x14ac:dyDescent="0.25">
      <c r="A86" s="31" t="s">
        <v>9</v>
      </c>
      <c r="B86" s="31" t="s">
        <v>10</v>
      </c>
      <c r="C86" s="31">
        <v>5</v>
      </c>
      <c r="D86" s="39">
        <v>47</v>
      </c>
      <c r="E86" s="30">
        <v>32</v>
      </c>
      <c r="F86" s="31"/>
      <c r="G86" s="31"/>
      <c r="H86" s="31"/>
      <c r="I86" s="31"/>
      <c r="J86" s="16">
        <f t="shared" si="15"/>
        <v>0</v>
      </c>
      <c r="K86" s="31"/>
      <c r="L86" s="34"/>
      <c r="M86" s="34"/>
      <c r="N86" s="34"/>
      <c r="O86" s="16">
        <f t="shared" si="17"/>
        <v>0</v>
      </c>
      <c r="P86" s="31"/>
      <c r="Q86" s="31"/>
      <c r="R86" s="31"/>
      <c r="S86" s="31"/>
      <c r="X86" s="16">
        <f t="shared" si="16"/>
        <v>0</v>
      </c>
      <c r="Y86" s="18"/>
      <c r="Z86" s="21">
        <f t="shared" si="14"/>
        <v>0</v>
      </c>
      <c r="AA86" s="36" t="s">
        <v>120</v>
      </c>
      <c r="AB86" s="15"/>
      <c r="AC86" s="18"/>
      <c r="AD86" s="34"/>
      <c r="AE86" s="18"/>
      <c r="AF86" s="15"/>
    </row>
    <row r="87" spans="1:32" x14ac:dyDescent="0.25">
      <c r="A87" s="46" t="s">
        <v>26</v>
      </c>
      <c r="B87" s="46" t="s">
        <v>76</v>
      </c>
      <c r="C87" s="46">
        <v>6</v>
      </c>
      <c r="D87" s="39">
        <v>40</v>
      </c>
      <c r="E87" s="30">
        <v>29</v>
      </c>
      <c r="F87" s="35"/>
      <c r="G87" s="35"/>
      <c r="H87" s="34"/>
      <c r="I87" s="34"/>
      <c r="J87" s="16">
        <f t="shared" si="15"/>
        <v>0</v>
      </c>
      <c r="K87" s="34"/>
      <c r="L87" s="34"/>
      <c r="M87" s="34"/>
      <c r="N87" s="34"/>
      <c r="O87" s="16">
        <f t="shared" si="17"/>
        <v>0</v>
      </c>
      <c r="P87" s="35"/>
      <c r="Q87" s="35"/>
      <c r="R87" s="35"/>
      <c r="S87" s="35"/>
      <c r="X87" s="16">
        <f t="shared" si="16"/>
        <v>0</v>
      </c>
      <c r="Y87" s="18"/>
      <c r="Z87" s="21">
        <f t="shared" si="14"/>
        <v>0</v>
      </c>
      <c r="AA87" s="36" t="s">
        <v>120</v>
      </c>
      <c r="AB87" s="1"/>
      <c r="AC87" s="18"/>
      <c r="AD87" s="34"/>
      <c r="AE87" s="18"/>
      <c r="AF87" s="15"/>
    </row>
    <row r="88" spans="1:32" x14ac:dyDescent="0.25">
      <c r="A88" s="31" t="s">
        <v>44</v>
      </c>
      <c r="B88" s="31" t="s">
        <v>391</v>
      </c>
      <c r="C88" s="31">
        <v>8</v>
      </c>
      <c r="D88" s="39">
        <v>29</v>
      </c>
      <c r="E88" s="30">
        <v>25</v>
      </c>
      <c r="F88" s="35">
        <v>79125</v>
      </c>
      <c r="G88" s="35"/>
      <c r="H88" s="35"/>
      <c r="I88" s="31"/>
      <c r="J88" s="16">
        <f t="shared" si="15"/>
        <v>1</v>
      </c>
      <c r="K88" s="34"/>
      <c r="L88" s="34"/>
      <c r="M88" s="34"/>
      <c r="N88" s="31"/>
      <c r="O88" s="16">
        <f t="shared" si="17"/>
        <v>0</v>
      </c>
      <c r="P88" s="35">
        <v>79125</v>
      </c>
      <c r="Q88" s="35"/>
      <c r="R88" s="35"/>
      <c r="S88" s="35"/>
      <c r="T88" s="35"/>
      <c r="U88" s="35"/>
      <c r="X88" s="16">
        <f t="shared" si="16"/>
        <v>1</v>
      </c>
      <c r="Y88" s="18"/>
      <c r="Z88" s="21">
        <f t="shared" si="14"/>
        <v>70</v>
      </c>
      <c r="AA88" s="36" t="s">
        <v>120</v>
      </c>
      <c r="AB88" s="15">
        <v>44363</v>
      </c>
      <c r="AC88" s="18"/>
      <c r="AD88" s="34"/>
      <c r="AE88" s="18"/>
    </row>
    <row r="89" spans="1:32" x14ac:dyDescent="0.25">
      <c r="A89" s="46" t="s">
        <v>16</v>
      </c>
      <c r="B89" s="46" t="s">
        <v>17</v>
      </c>
      <c r="C89" s="46">
        <v>7</v>
      </c>
      <c r="D89" s="39">
        <v>34</v>
      </c>
      <c r="E89" s="30">
        <v>27</v>
      </c>
      <c r="F89" s="35">
        <v>79074</v>
      </c>
      <c r="G89" s="35">
        <v>79075</v>
      </c>
      <c r="H89" s="34"/>
      <c r="I89" s="34"/>
      <c r="J89" s="16">
        <f t="shared" si="15"/>
        <v>2</v>
      </c>
      <c r="K89" s="34"/>
      <c r="L89" s="34"/>
      <c r="M89" s="34"/>
      <c r="N89" s="34"/>
      <c r="O89" s="16">
        <f t="shared" si="17"/>
        <v>0</v>
      </c>
      <c r="P89">
        <v>79074</v>
      </c>
      <c r="Q89">
        <v>79074</v>
      </c>
      <c r="S89"/>
      <c r="X89" s="16">
        <f t="shared" si="16"/>
        <v>2</v>
      </c>
      <c r="Y89" s="18"/>
      <c r="Z89" s="21">
        <f t="shared" si="14"/>
        <v>140</v>
      </c>
      <c r="AA89" s="36" t="s">
        <v>120</v>
      </c>
      <c r="AB89" s="33">
        <v>44363</v>
      </c>
      <c r="AC89" s="18"/>
      <c r="AD89" s="34"/>
      <c r="AE89" s="18"/>
    </row>
    <row r="90" spans="1:32" x14ac:dyDescent="0.25">
      <c r="A90" s="46" t="s">
        <v>30</v>
      </c>
      <c r="B90" s="46" t="s">
        <v>393</v>
      </c>
      <c r="C90" s="46">
        <v>8</v>
      </c>
      <c r="D90" s="39">
        <v>29</v>
      </c>
      <c r="E90" s="30">
        <v>25</v>
      </c>
      <c r="F90" s="35"/>
      <c r="G90" s="34"/>
      <c r="H90" s="34"/>
      <c r="I90" s="34"/>
      <c r="J90" s="16">
        <f t="shared" si="15"/>
        <v>0</v>
      </c>
      <c r="K90" s="34"/>
      <c r="L90" s="34"/>
      <c r="M90" s="34"/>
      <c r="N90" s="34"/>
      <c r="O90" s="16">
        <f t="shared" si="17"/>
        <v>0</v>
      </c>
      <c r="P90"/>
      <c r="Q90"/>
      <c r="S90"/>
      <c r="X90" s="16">
        <f t="shared" si="16"/>
        <v>0</v>
      </c>
      <c r="Y90" s="18"/>
      <c r="Z90" s="21">
        <f t="shared" si="14"/>
        <v>0</v>
      </c>
      <c r="AA90" s="36" t="s">
        <v>120</v>
      </c>
      <c r="AB90" s="15"/>
      <c r="AC90" s="18"/>
      <c r="AD90" s="34"/>
      <c r="AE90" s="18"/>
    </row>
    <row r="91" spans="1:32" x14ac:dyDescent="0.25">
      <c r="A91" s="46" t="s">
        <v>418</v>
      </c>
      <c r="B91" s="46" t="s">
        <v>90</v>
      </c>
      <c r="C91" s="46">
        <v>8</v>
      </c>
      <c r="D91" s="39">
        <v>29</v>
      </c>
      <c r="E91" s="30">
        <v>25</v>
      </c>
      <c r="F91" s="31"/>
      <c r="G91" s="31"/>
      <c r="H91" s="31"/>
      <c r="I91" s="34"/>
      <c r="J91" s="16">
        <f t="shared" si="15"/>
        <v>0</v>
      </c>
      <c r="K91" s="34"/>
      <c r="L91" s="34"/>
      <c r="M91" s="34"/>
      <c r="N91" s="34"/>
      <c r="O91" s="16">
        <f t="shared" si="17"/>
        <v>0</v>
      </c>
      <c r="P91"/>
      <c r="Q91"/>
      <c r="R91"/>
      <c r="T91"/>
      <c r="X91" s="16">
        <f t="shared" si="16"/>
        <v>0</v>
      </c>
      <c r="Y91" s="18"/>
      <c r="Z91" s="21">
        <f t="shared" si="14"/>
        <v>0</v>
      </c>
      <c r="AA91" t="s">
        <v>120</v>
      </c>
      <c r="AB91" s="22"/>
      <c r="AC91" s="18"/>
      <c r="AD91" s="34"/>
      <c r="AE91" s="18"/>
      <c r="AF91" s="15"/>
    </row>
    <row r="92" spans="1:32" x14ac:dyDescent="0.25">
      <c r="A92" s="31" t="s">
        <v>15</v>
      </c>
      <c r="B92" s="31" t="s">
        <v>90</v>
      </c>
      <c r="C92" s="31">
        <v>8</v>
      </c>
      <c r="D92" s="39">
        <v>29</v>
      </c>
      <c r="E92" s="30">
        <v>25</v>
      </c>
      <c r="F92" s="35"/>
      <c r="G92" s="31"/>
      <c r="H92" s="31"/>
      <c r="I92" s="34"/>
      <c r="J92" s="16">
        <f t="shared" si="15"/>
        <v>0</v>
      </c>
      <c r="K92" s="34">
        <v>79076</v>
      </c>
      <c r="L92" s="34">
        <v>79075</v>
      </c>
      <c r="M92" s="34">
        <v>79077</v>
      </c>
      <c r="N92" s="35">
        <v>79123</v>
      </c>
      <c r="O92" s="16">
        <f>COUNT(K92:N92)</f>
        <v>4</v>
      </c>
      <c r="P92"/>
      <c r="Q92"/>
      <c r="S92"/>
      <c r="X92" s="16">
        <f t="shared" si="16"/>
        <v>0</v>
      </c>
      <c r="Y92" s="18"/>
      <c r="Z92" s="21">
        <f t="shared" si="14"/>
        <v>120</v>
      </c>
      <c r="AA92" t="s">
        <v>120</v>
      </c>
      <c r="AB92" s="15">
        <v>44363</v>
      </c>
      <c r="AC92" s="18"/>
      <c r="AD92" s="34"/>
      <c r="AE92" s="18"/>
      <c r="AF92" s="15"/>
    </row>
    <row r="93" spans="1:32" x14ac:dyDescent="0.25">
      <c r="A93" s="46" t="s">
        <v>33</v>
      </c>
      <c r="B93" s="46" t="s">
        <v>34</v>
      </c>
      <c r="C93" s="46">
        <v>8</v>
      </c>
      <c r="D93" s="39">
        <v>29</v>
      </c>
      <c r="E93" s="30">
        <v>25</v>
      </c>
      <c r="F93" s="31"/>
      <c r="G93" s="31"/>
      <c r="H93" s="34"/>
      <c r="I93" s="34"/>
      <c r="J93" s="16">
        <f t="shared" si="15"/>
        <v>0</v>
      </c>
      <c r="K93" s="34"/>
      <c r="L93" s="34"/>
      <c r="M93" s="34"/>
      <c r="N93" s="34"/>
      <c r="O93" s="16">
        <f t="shared" si="17"/>
        <v>0</v>
      </c>
      <c r="P93"/>
      <c r="Q93"/>
      <c r="S93"/>
      <c r="X93" s="16">
        <f t="shared" si="16"/>
        <v>0</v>
      </c>
      <c r="Y93" s="18"/>
      <c r="Z93" s="21">
        <f t="shared" si="14"/>
        <v>0</v>
      </c>
      <c r="AA93" s="36" t="s">
        <v>120</v>
      </c>
      <c r="AB93" s="15"/>
      <c r="AC93" s="18"/>
      <c r="AD93" s="34"/>
      <c r="AE93" s="18"/>
      <c r="AF93" s="15"/>
    </row>
    <row r="94" spans="1:32" x14ac:dyDescent="0.25">
      <c r="A94" s="31" t="s">
        <v>427</v>
      </c>
      <c r="B94" s="31" t="s">
        <v>428</v>
      </c>
      <c r="C94" s="31">
        <v>8</v>
      </c>
      <c r="D94" s="39">
        <v>29</v>
      </c>
      <c r="E94" s="30">
        <v>25</v>
      </c>
      <c r="F94" s="31"/>
      <c r="G94" s="31"/>
      <c r="H94" s="34"/>
      <c r="I94" s="34"/>
      <c r="J94" s="16">
        <f t="shared" si="15"/>
        <v>0</v>
      </c>
      <c r="K94" s="34"/>
      <c r="L94" s="34"/>
      <c r="M94" s="34"/>
      <c r="N94" s="34"/>
      <c r="O94" s="16">
        <f t="shared" si="17"/>
        <v>0</v>
      </c>
      <c r="P94"/>
      <c r="Q94"/>
      <c r="S94"/>
      <c r="X94" s="16">
        <f t="shared" si="16"/>
        <v>0</v>
      </c>
      <c r="Y94" s="18"/>
      <c r="Z94" s="21">
        <f t="shared" si="14"/>
        <v>0</v>
      </c>
      <c r="AA94" t="s">
        <v>120</v>
      </c>
      <c r="AB94" s="15"/>
      <c r="AC94" s="18"/>
      <c r="AD94" s="34"/>
      <c r="AE94" s="18"/>
      <c r="AF94" s="15"/>
    </row>
    <row r="95" spans="1:32" x14ac:dyDescent="0.25">
      <c r="A95" s="31" t="s">
        <v>51</v>
      </c>
      <c r="B95" s="31" t="s">
        <v>52</v>
      </c>
      <c r="C95" s="31">
        <v>6</v>
      </c>
      <c r="D95" s="39">
        <v>40</v>
      </c>
      <c r="E95" s="30">
        <v>29</v>
      </c>
      <c r="F95" s="31"/>
      <c r="G95" s="31"/>
      <c r="H95" s="34"/>
      <c r="I95" s="34"/>
      <c r="J95" s="16">
        <f t="shared" si="15"/>
        <v>0</v>
      </c>
      <c r="K95" s="31"/>
      <c r="L95" s="34"/>
      <c r="M95" s="34"/>
      <c r="N95" s="34"/>
      <c r="O95" s="16">
        <f t="shared" si="17"/>
        <v>0</v>
      </c>
      <c r="P95"/>
      <c r="Q95"/>
      <c r="S95"/>
      <c r="X95" s="16">
        <f t="shared" si="16"/>
        <v>0</v>
      </c>
      <c r="Y95" s="18"/>
      <c r="Z95" s="21">
        <f t="shared" si="14"/>
        <v>0</v>
      </c>
      <c r="AA95" t="s">
        <v>120</v>
      </c>
      <c r="AB95" s="15"/>
      <c r="AC95" s="18"/>
      <c r="AD95" s="34"/>
      <c r="AE95" s="18"/>
      <c r="AF95" s="15"/>
    </row>
    <row r="96" spans="1:32" x14ac:dyDescent="0.25">
      <c r="A96" s="46" t="s">
        <v>24</v>
      </c>
      <c r="B96" s="46" t="s">
        <v>302</v>
      </c>
      <c r="C96" s="46">
        <v>8</v>
      </c>
      <c r="D96" s="39">
        <v>29</v>
      </c>
      <c r="E96" s="30">
        <v>25</v>
      </c>
      <c r="F96" s="35"/>
      <c r="G96" s="35"/>
      <c r="H96" s="34"/>
      <c r="I96" s="34"/>
      <c r="J96" s="16">
        <f t="shared" si="15"/>
        <v>0</v>
      </c>
      <c r="K96" s="31"/>
      <c r="L96" s="34"/>
      <c r="M96" s="34"/>
      <c r="N96" s="34"/>
      <c r="O96" s="16">
        <f t="shared" si="17"/>
        <v>0</v>
      </c>
      <c r="P96" s="35"/>
      <c r="Q96" s="35"/>
      <c r="S96" s="35"/>
      <c r="T96" s="35"/>
      <c r="X96" s="16">
        <f t="shared" si="16"/>
        <v>0</v>
      </c>
      <c r="Y96" s="18"/>
      <c r="Z96" s="21">
        <f t="shared" si="14"/>
        <v>0</v>
      </c>
      <c r="AA96" s="36" t="s">
        <v>120</v>
      </c>
      <c r="AB96" s="33"/>
      <c r="AC96" s="18"/>
      <c r="AD96" s="34"/>
      <c r="AE96" s="18"/>
      <c r="AF96" s="15"/>
    </row>
    <row r="97" spans="1:34" x14ac:dyDescent="0.25">
      <c r="A97" s="46" t="s">
        <v>444</v>
      </c>
      <c r="B97" s="46" t="s">
        <v>445</v>
      </c>
      <c r="C97" s="46">
        <v>8</v>
      </c>
      <c r="D97" s="39">
        <v>29</v>
      </c>
      <c r="E97" s="30">
        <v>25</v>
      </c>
      <c r="F97" s="35"/>
      <c r="G97" s="35"/>
      <c r="H97" s="35"/>
      <c r="I97" s="34"/>
      <c r="J97" s="16">
        <f t="shared" si="15"/>
        <v>0</v>
      </c>
      <c r="K97" s="35"/>
      <c r="L97" s="34"/>
      <c r="M97" s="34"/>
      <c r="N97" s="35"/>
      <c r="O97" s="16">
        <f t="shared" si="17"/>
        <v>0</v>
      </c>
      <c r="P97" s="35"/>
      <c r="Q97" s="35"/>
      <c r="R97" s="35"/>
      <c r="S97" s="35"/>
      <c r="T97" s="35"/>
      <c r="U97" s="35"/>
      <c r="X97" s="16">
        <f t="shared" si="16"/>
        <v>0</v>
      </c>
      <c r="Y97" s="18"/>
      <c r="Z97" s="21">
        <f t="shared" si="14"/>
        <v>0</v>
      </c>
      <c r="AA97" t="s">
        <v>120</v>
      </c>
      <c r="AB97" s="15"/>
      <c r="AC97" s="18"/>
      <c r="AD97" s="34"/>
      <c r="AE97" s="18"/>
      <c r="AF97" s="15"/>
    </row>
    <row r="98" spans="1:34" x14ac:dyDescent="0.25">
      <c r="A98" s="31" t="s">
        <v>468</v>
      </c>
      <c r="B98" s="31" t="s">
        <v>469</v>
      </c>
      <c r="C98" s="46">
        <v>8</v>
      </c>
      <c r="D98" s="39">
        <v>29</v>
      </c>
      <c r="E98" s="30">
        <v>25</v>
      </c>
      <c r="F98" s="35"/>
      <c r="G98" s="35"/>
      <c r="H98" s="35"/>
      <c r="I98" s="34"/>
      <c r="J98" s="16">
        <f t="shared" si="15"/>
        <v>0</v>
      </c>
      <c r="K98" s="34"/>
      <c r="L98" s="34"/>
      <c r="M98" s="34"/>
      <c r="N98" s="34"/>
      <c r="O98" s="16">
        <f t="shared" si="17"/>
        <v>0</v>
      </c>
      <c r="P98" s="35"/>
      <c r="Q98" s="35"/>
      <c r="R98" s="35"/>
      <c r="S98" s="35"/>
      <c r="T98" s="35"/>
      <c r="U98" s="35"/>
      <c r="X98" s="16">
        <f t="shared" si="16"/>
        <v>0</v>
      </c>
      <c r="Y98" s="18"/>
      <c r="Z98" s="21">
        <f t="shared" si="14"/>
        <v>0</v>
      </c>
      <c r="AA98" t="s">
        <v>120</v>
      </c>
      <c r="AB98" s="15"/>
      <c r="AC98" s="3" t="s">
        <v>475</v>
      </c>
      <c r="AD98" s="34"/>
      <c r="AE98" s="18"/>
      <c r="AF98" s="15"/>
    </row>
    <row r="99" spans="1:34" x14ac:dyDescent="0.25">
      <c r="A99" s="46" t="s">
        <v>0</v>
      </c>
      <c r="B99" s="46" t="s">
        <v>159</v>
      </c>
      <c r="C99" s="46">
        <v>6</v>
      </c>
      <c r="D99" s="39">
        <v>40</v>
      </c>
      <c r="E99" s="30">
        <v>29</v>
      </c>
      <c r="F99" s="35"/>
      <c r="G99" s="34"/>
      <c r="H99" s="34"/>
      <c r="I99" s="34"/>
      <c r="J99" s="16">
        <f t="shared" si="15"/>
        <v>0</v>
      </c>
      <c r="K99" s="34"/>
      <c r="L99" s="34"/>
      <c r="M99" s="34"/>
      <c r="N99" s="34"/>
      <c r="O99" s="16">
        <f t="shared" si="17"/>
        <v>0</v>
      </c>
      <c r="P99"/>
      <c r="Q99"/>
      <c r="S99"/>
      <c r="X99" s="16">
        <f t="shared" si="16"/>
        <v>0</v>
      </c>
      <c r="Y99" s="18"/>
      <c r="Z99" s="21">
        <f t="shared" si="14"/>
        <v>0</v>
      </c>
      <c r="AA99" s="36" t="s">
        <v>120</v>
      </c>
      <c r="AB99" s="1"/>
      <c r="AC99" s="18"/>
      <c r="AE99" s="18"/>
      <c r="AF99" s="15"/>
    </row>
    <row r="100" spans="1:34" x14ac:dyDescent="0.25">
      <c r="A100" s="31" t="s">
        <v>176</v>
      </c>
      <c r="B100" s="31" t="s">
        <v>349</v>
      </c>
      <c r="C100" s="31">
        <v>8</v>
      </c>
      <c r="D100" s="39">
        <v>29</v>
      </c>
      <c r="E100" s="30">
        <v>25</v>
      </c>
      <c r="F100" s="34"/>
      <c r="G100" s="34"/>
      <c r="H100" s="34"/>
      <c r="I100" s="34"/>
      <c r="J100" s="16">
        <f t="shared" si="15"/>
        <v>0</v>
      </c>
      <c r="K100" s="34"/>
      <c r="L100" s="34"/>
      <c r="M100" s="34"/>
      <c r="N100" s="34"/>
      <c r="O100" s="16">
        <f t="shared" si="17"/>
        <v>0</v>
      </c>
      <c r="P100"/>
      <c r="Q100"/>
      <c r="S100"/>
      <c r="X100" s="16">
        <f t="shared" si="16"/>
        <v>0</v>
      </c>
      <c r="Y100" s="18"/>
      <c r="Z100" s="21">
        <f t="shared" si="14"/>
        <v>0</v>
      </c>
      <c r="AA100" s="36" t="s">
        <v>120</v>
      </c>
      <c r="AB100" s="15"/>
      <c r="AC100" s="18"/>
      <c r="AE100" s="18"/>
      <c r="AF100" s="15"/>
    </row>
    <row r="101" spans="1:34" x14ac:dyDescent="0.25">
      <c r="A101" s="46" t="s">
        <v>447</v>
      </c>
      <c r="B101" s="46" t="s">
        <v>349</v>
      </c>
      <c r="C101" s="46">
        <v>8</v>
      </c>
      <c r="D101" s="39">
        <v>29</v>
      </c>
      <c r="E101" s="30">
        <v>25</v>
      </c>
      <c r="F101" s="31"/>
      <c r="G101" s="31"/>
      <c r="H101" s="31"/>
      <c r="I101" s="34"/>
      <c r="J101" s="16">
        <f t="shared" si="15"/>
        <v>0</v>
      </c>
      <c r="K101" s="34"/>
      <c r="L101" s="34"/>
      <c r="M101" s="34"/>
      <c r="N101" s="34"/>
      <c r="O101" s="16">
        <f t="shared" si="17"/>
        <v>0</v>
      </c>
      <c r="P101"/>
      <c r="Q101"/>
      <c r="S101"/>
      <c r="X101" s="16">
        <f t="shared" si="16"/>
        <v>0</v>
      </c>
      <c r="Y101" s="18"/>
      <c r="Z101" s="21">
        <f t="shared" si="14"/>
        <v>0</v>
      </c>
      <c r="AA101" t="s">
        <v>120</v>
      </c>
      <c r="AB101" s="22"/>
      <c r="AC101" s="22"/>
      <c r="AE101" s="18"/>
      <c r="AF101" s="15"/>
    </row>
    <row r="102" spans="1:34" x14ac:dyDescent="0.25">
      <c r="A102" s="46" t="s">
        <v>423</v>
      </c>
      <c r="B102" s="46" t="s">
        <v>349</v>
      </c>
      <c r="C102" s="46">
        <v>8</v>
      </c>
      <c r="D102" s="39">
        <v>29</v>
      </c>
      <c r="E102" s="30">
        <v>25</v>
      </c>
      <c r="F102" s="31"/>
      <c r="G102" s="31"/>
      <c r="H102" s="34"/>
      <c r="I102" s="34"/>
      <c r="J102" s="16">
        <f t="shared" si="15"/>
        <v>0</v>
      </c>
      <c r="K102" s="34"/>
      <c r="L102" s="34"/>
      <c r="M102" s="34"/>
      <c r="N102" s="34"/>
      <c r="O102" s="16">
        <f t="shared" si="17"/>
        <v>0</v>
      </c>
      <c r="X102" s="16">
        <f t="shared" si="16"/>
        <v>0</v>
      </c>
      <c r="Y102" s="18"/>
      <c r="Z102" s="21">
        <f t="shared" si="14"/>
        <v>0</v>
      </c>
      <c r="AA102" t="s">
        <v>120</v>
      </c>
      <c r="AB102" s="15"/>
      <c r="AC102" s="22"/>
      <c r="AE102" s="18"/>
      <c r="AF102" s="15"/>
    </row>
    <row r="103" spans="1:34" x14ac:dyDescent="0.25">
      <c r="A103" s="46" t="s">
        <v>446</v>
      </c>
      <c r="B103" s="46" t="s">
        <v>349</v>
      </c>
      <c r="C103" s="46">
        <v>7</v>
      </c>
      <c r="D103" s="39">
        <v>34</v>
      </c>
      <c r="E103" s="30">
        <v>27</v>
      </c>
      <c r="F103" s="35"/>
      <c r="G103" s="34"/>
      <c r="H103" s="34"/>
      <c r="I103" s="34"/>
      <c r="J103" s="16">
        <f t="shared" si="15"/>
        <v>0</v>
      </c>
      <c r="K103" s="34"/>
      <c r="L103" s="34"/>
      <c r="M103" s="34"/>
      <c r="N103" s="34"/>
      <c r="O103" s="16">
        <f t="shared" si="17"/>
        <v>0</v>
      </c>
      <c r="P103"/>
      <c r="Q103"/>
      <c r="S103"/>
      <c r="X103" s="16">
        <f t="shared" si="16"/>
        <v>0</v>
      </c>
      <c r="Y103" s="18"/>
      <c r="Z103" s="21">
        <f t="shared" si="14"/>
        <v>0</v>
      </c>
      <c r="AA103" t="s">
        <v>120</v>
      </c>
      <c r="AB103" s="15"/>
      <c r="AC103" s="22"/>
      <c r="AD103" s="34"/>
      <c r="AE103" s="18"/>
    </row>
    <row r="104" spans="1:34" x14ac:dyDescent="0.25">
      <c r="A104" s="46" t="s">
        <v>459</v>
      </c>
      <c r="B104" s="46" t="s">
        <v>460</v>
      </c>
      <c r="C104" s="46">
        <v>8</v>
      </c>
      <c r="D104" s="39">
        <v>29</v>
      </c>
      <c r="E104" s="30">
        <v>25</v>
      </c>
      <c r="F104" s="31"/>
      <c r="G104" s="31"/>
      <c r="H104" s="34"/>
      <c r="I104" s="34"/>
      <c r="J104" s="16">
        <f t="shared" si="15"/>
        <v>0</v>
      </c>
      <c r="K104" s="34"/>
      <c r="L104" s="34"/>
      <c r="M104" s="34"/>
      <c r="N104" s="35"/>
      <c r="O104" s="16">
        <f t="shared" si="17"/>
        <v>0</v>
      </c>
      <c r="P104"/>
      <c r="Q104"/>
      <c r="R104"/>
      <c r="S104"/>
      <c r="X104" s="16">
        <f t="shared" si="16"/>
        <v>0</v>
      </c>
      <c r="Y104" s="18"/>
      <c r="Z104" s="21">
        <f t="shared" si="14"/>
        <v>0</v>
      </c>
      <c r="AA104" t="s">
        <v>120</v>
      </c>
      <c r="AB104" s="15"/>
      <c r="AC104" s="22"/>
      <c r="AD104" s="34"/>
      <c r="AE104" s="18"/>
    </row>
    <row r="105" spans="1:34" x14ac:dyDescent="0.25">
      <c r="A105" s="31" t="s">
        <v>152</v>
      </c>
      <c r="B105" s="31" t="s">
        <v>35</v>
      </c>
      <c r="C105" s="31">
        <v>8</v>
      </c>
      <c r="D105" s="39">
        <v>29</v>
      </c>
      <c r="E105" s="30">
        <v>25</v>
      </c>
      <c r="F105" s="34"/>
      <c r="G105" s="34"/>
      <c r="H105" s="34"/>
      <c r="I105" s="34"/>
      <c r="J105" s="16">
        <f t="shared" si="15"/>
        <v>0</v>
      </c>
      <c r="K105" s="34"/>
      <c r="L105" s="34"/>
      <c r="M105" s="34"/>
      <c r="N105" s="34"/>
      <c r="O105" s="16">
        <f t="shared" si="17"/>
        <v>0</v>
      </c>
      <c r="P105"/>
      <c r="Q105"/>
      <c r="S105"/>
      <c r="X105" s="16">
        <f t="shared" si="16"/>
        <v>0</v>
      </c>
      <c r="Y105" s="18"/>
      <c r="Z105" s="21">
        <f t="shared" si="14"/>
        <v>0</v>
      </c>
      <c r="AA105" s="36" t="s">
        <v>294</v>
      </c>
      <c r="AB105" s="15"/>
      <c r="AC105" s="22"/>
      <c r="AD105" s="34"/>
      <c r="AE105" s="18"/>
    </row>
    <row r="106" spans="1:34" x14ac:dyDescent="0.25">
      <c r="A106" s="31" t="s">
        <v>28</v>
      </c>
      <c r="B106" s="31" t="s">
        <v>29</v>
      </c>
      <c r="C106" s="31">
        <v>5</v>
      </c>
      <c r="D106" s="39">
        <v>47</v>
      </c>
      <c r="E106" s="30">
        <v>32</v>
      </c>
      <c r="F106" s="35"/>
      <c r="G106" s="35"/>
      <c r="H106" s="31"/>
      <c r="I106" s="45"/>
      <c r="J106" s="16">
        <f t="shared" si="15"/>
        <v>0</v>
      </c>
      <c r="K106" s="34"/>
      <c r="L106" s="34"/>
      <c r="M106" s="34"/>
      <c r="N106" s="34"/>
      <c r="O106" s="16">
        <f t="shared" si="17"/>
        <v>0</v>
      </c>
      <c r="P106" s="35"/>
      <c r="Q106" s="35"/>
      <c r="S106" s="32"/>
      <c r="T106" s="32"/>
      <c r="X106" s="16">
        <f t="shared" si="16"/>
        <v>0</v>
      </c>
      <c r="Y106" s="18"/>
      <c r="Z106" s="21">
        <f t="shared" si="14"/>
        <v>0</v>
      </c>
      <c r="AA106" t="s">
        <v>120</v>
      </c>
      <c r="AB106" s="15"/>
      <c r="AE106" s="18"/>
    </row>
    <row r="107" spans="1:34" x14ac:dyDescent="0.25">
      <c r="A107" s="46" t="s">
        <v>18</v>
      </c>
      <c r="B107" s="46" t="s">
        <v>19</v>
      </c>
      <c r="C107" s="46">
        <v>8</v>
      </c>
      <c r="D107" s="39">
        <v>29</v>
      </c>
      <c r="E107" s="30">
        <v>25</v>
      </c>
      <c r="F107" s="31"/>
      <c r="G107" s="31"/>
      <c r="H107" s="31"/>
      <c r="I107" s="45"/>
      <c r="J107" s="16">
        <f t="shared" si="15"/>
        <v>0</v>
      </c>
      <c r="K107" s="34"/>
      <c r="L107" s="34"/>
      <c r="M107" s="34"/>
      <c r="N107" s="34"/>
      <c r="O107" s="16">
        <f t="shared" si="17"/>
        <v>0</v>
      </c>
      <c r="P107"/>
      <c r="Q107"/>
      <c r="S107"/>
      <c r="X107" s="16">
        <f t="shared" si="16"/>
        <v>0</v>
      </c>
      <c r="Y107" s="18"/>
      <c r="Z107" s="21">
        <f t="shared" si="14"/>
        <v>0</v>
      </c>
      <c r="AA107" s="36" t="s">
        <v>120</v>
      </c>
      <c r="AB107" s="1"/>
      <c r="AE107" s="18"/>
      <c r="AF107" s="15"/>
    </row>
    <row r="108" spans="1:34" x14ac:dyDescent="0.25">
      <c r="A108" s="46" t="s">
        <v>30</v>
      </c>
      <c r="B108" s="46" t="s">
        <v>210</v>
      </c>
      <c r="C108" s="46">
        <v>8</v>
      </c>
      <c r="D108" s="39">
        <v>29</v>
      </c>
      <c r="E108" s="30">
        <v>25</v>
      </c>
      <c r="F108" s="35"/>
      <c r="G108" s="35"/>
      <c r="H108" s="35"/>
      <c r="I108" s="45"/>
      <c r="J108" s="16">
        <f t="shared" si="15"/>
        <v>0</v>
      </c>
      <c r="K108" s="34">
        <v>79124</v>
      </c>
      <c r="L108" s="34">
        <v>79166</v>
      </c>
      <c r="M108" s="34"/>
      <c r="N108" s="34"/>
      <c r="O108" s="16">
        <f t="shared" si="17"/>
        <v>2</v>
      </c>
      <c r="P108" s="35"/>
      <c r="Q108" s="35"/>
      <c r="R108" s="35"/>
      <c r="S108" s="35"/>
      <c r="X108" s="16">
        <f t="shared" si="16"/>
        <v>0</v>
      </c>
      <c r="Y108" s="18"/>
      <c r="Z108" s="21">
        <f t="shared" si="14"/>
        <v>60</v>
      </c>
      <c r="AA108" s="36" t="s">
        <v>120</v>
      </c>
      <c r="AB108" s="15">
        <v>44363</v>
      </c>
      <c r="AE108" s="18"/>
      <c r="AF108" s="15"/>
    </row>
    <row r="109" spans="1:34" x14ac:dyDescent="0.25">
      <c r="A109" s="46" t="s">
        <v>431</v>
      </c>
      <c r="B109" s="46" t="s">
        <v>432</v>
      </c>
      <c r="C109" s="46">
        <v>8</v>
      </c>
      <c r="D109" s="39">
        <v>29</v>
      </c>
      <c r="E109" s="30">
        <v>25</v>
      </c>
      <c r="F109" s="34"/>
      <c r="G109" s="34"/>
      <c r="H109" s="34"/>
      <c r="I109" s="45"/>
      <c r="J109" s="16">
        <f t="shared" si="15"/>
        <v>0</v>
      </c>
      <c r="K109" s="31"/>
      <c r="L109" s="34"/>
      <c r="M109" s="34"/>
      <c r="N109" s="34"/>
      <c r="O109" s="16">
        <f t="shared" si="17"/>
        <v>0</v>
      </c>
      <c r="P109" s="34"/>
      <c r="Q109" s="34"/>
      <c r="R109" s="34"/>
      <c r="S109" s="34"/>
      <c r="X109" s="16">
        <f t="shared" si="16"/>
        <v>0</v>
      </c>
      <c r="Y109" s="18"/>
      <c r="Z109" s="21">
        <f t="shared" si="14"/>
        <v>0</v>
      </c>
      <c r="AA109" t="s">
        <v>120</v>
      </c>
      <c r="AB109" s="15"/>
      <c r="AE109" s="18"/>
      <c r="AH109"/>
    </row>
    <row r="110" spans="1:34" x14ac:dyDescent="0.25">
      <c r="A110" s="46" t="s">
        <v>125</v>
      </c>
      <c r="B110" s="46" t="s">
        <v>314</v>
      </c>
      <c r="C110" s="46">
        <v>7</v>
      </c>
      <c r="D110" s="39">
        <v>34</v>
      </c>
      <c r="E110" s="30">
        <v>27</v>
      </c>
      <c r="F110" s="35"/>
      <c r="G110" s="35"/>
      <c r="H110" s="31"/>
      <c r="I110" s="34"/>
      <c r="J110" s="16">
        <f t="shared" si="15"/>
        <v>0</v>
      </c>
      <c r="K110" s="31"/>
      <c r="L110" s="34"/>
      <c r="M110" s="34"/>
      <c r="N110" s="34"/>
      <c r="O110" s="16">
        <f t="shared" ref="O110:O114" si="22">COUNT(K110:N110)</f>
        <v>0</v>
      </c>
      <c r="P110" s="35"/>
      <c r="Q110" s="35"/>
      <c r="R110" s="35"/>
      <c r="S110" s="35"/>
      <c r="X110" s="16">
        <f t="shared" si="16"/>
        <v>0</v>
      </c>
      <c r="Y110" s="18"/>
      <c r="Z110" s="21">
        <f t="shared" si="14"/>
        <v>0</v>
      </c>
      <c r="AA110" s="36" t="s">
        <v>120</v>
      </c>
      <c r="AB110" s="15"/>
      <c r="AE110" s="3"/>
    </row>
    <row r="111" spans="1:34" x14ac:dyDescent="0.25">
      <c r="A111" s="46" t="s">
        <v>406</v>
      </c>
      <c r="B111" s="46" t="s">
        <v>407</v>
      </c>
      <c r="C111" s="46">
        <v>8</v>
      </c>
      <c r="D111" s="39">
        <v>29</v>
      </c>
      <c r="E111" s="30">
        <v>25</v>
      </c>
      <c r="F111" s="31"/>
      <c r="G111" s="31"/>
      <c r="H111" s="31"/>
      <c r="I111" s="34"/>
      <c r="J111" s="16">
        <f t="shared" si="15"/>
        <v>0</v>
      </c>
      <c r="K111" s="31"/>
      <c r="L111" s="34"/>
      <c r="M111" s="34"/>
      <c r="N111" s="34"/>
      <c r="O111" s="16">
        <f t="shared" si="22"/>
        <v>0</v>
      </c>
      <c r="P111" s="31"/>
      <c r="Q111" s="31"/>
      <c r="R111" s="31"/>
      <c r="S111" s="31"/>
      <c r="X111" s="16">
        <f t="shared" si="16"/>
        <v>0</v>
      </c>
      <c r="Y111" s="18"/>
      <c r="Z111" s="21">
        <f t="shared" si="14"/>
        <v>0</v>
      </c>
      <c r="AA111" s="36" t="s">
        <v>120</v>
      </c>
      <c r="AE111" s="3"/>
    </row>
    <row r="112" spans="1:34" x14ac:dyDescent="0.25">
      <c r="A112" s="46" t="s">
        <v>47</v>
      </c>
      <c r="B112" s="46" t="s">
        <v>258</v>
      </c>
      <c r="C112" s="46">
        <v>8</v>
      </c>
      <c r="D112" s="39">
        <v>29</v>
      </c>
      <c r="E112" s="30">
        <v>25</v>
      </c>
      <c r="F112" s="35"/>
      <c r="G112" s="35"/>
      <c r="H112" s="35"/>
      <c r="I112" s="34"/>
      <c r="J112" s="16">
        <f t="shared" si="15"/>
        <v>0</v>
      </c>
      <c r="K112" s="31"/>
      <c r="L112" s="34"/>
      <c r="M112" s="34"/>
      <c r="N112" s="34"/>
      <c r="O112" s="16">
        <f t="shared" si="22"/>
        <v>0</v>
      </c>
      <c r="P112" s="35"/>
      <c r="Q112" s="35"/>
      <c r="R112" s="35"/>
      <c r="S112" s="35"/>
      <c r="T112" s="35"/>
      <c r="X112" s="16">
        <f t="shared" si="16"/>
        <v>0</v>
      </c>
      <c r="Y112" s="18"/>
      <c r="Z112" s="21">
        <f t="shared" si="14"/>
        <v>0</v>
      </c>
      <c r="AA112" s="38" t="s">
        <v>179</v>
      </c>
      <c r="AE112" s="24">
        <f>+Z112</f>
        <v>0</v>
      </c>
    </row>
    <row r="113" spans="1:31" x14ac:dyDescent="0.25">
      <c r="A113" s="46" t="s">
        <v>177</v>
      </c>
      <c r="B113" s="46" t="s">
        <v>178</v>
      </c>
      <c r="C113" s="46">
        <v>8</v>
      </c>
      <c r="D113" s="39">
        <v>29</v>
      </c>
      <c r="E113" s="30">
        <v>25</v>
      </c>
      <c r="F113" s="31"/>
      <c r="G113" s="31"/>
      <c r="H113" s="31"/>
      <c r="I113" s="34"/>
      <c r="J113" s="16">
        <f t="shared" si="15"/>
        <v>0</v>
      </c>
      <c r="K113" s="31"/>
      <c r="L113" s="34"/>
      <c r="M113" s="34"/>
      <c r="N113" s="34"/>
      <c r="O113" s="16">
        <f t="shared" si="22"/>
        <v>0</v>
      </c>
      <c r="X113" s="16">
        <f t="shared" si="16"/>
        <v>0</v>
      </c>
      <c r="Y113" s="18"/>
      <c r="Z113" s="21">
        <f t="shared" si="14"/>
        <v>0</v>
      </c>
      <c r="AA113" s="36" t="s">
        <v>120</v>
      </c>
      <c r="AE113" s="24"/>
    </row>
    <row r="114" spans="1:31" x14ac:dyDescent="0.25">
      <c r="A114" s="46" t="s">
        <v>30</v>
      </c>
      <c r="B114" s="46" t="s">
        <v>227</v>
      </c>
      <c r="C114" s="46">
        <v>6</v>
      </c>
      <c r="D114" s="39">
        <v>40</v>
      </c>
      <c r="E114" s="30">
        <v>29</v>
      </c>
      <c r="F114" s="31"/>
      <c r="G114" s="31"/>
      <c r="H114" s="31"/>
      <c r="I114" s="35"/>
      <c r="J114" s="16">
        <f t="shared" si="15"/>
        <v>0</v>
      </c>
      <c r="K114" s="31"/>
      <c r="L114" s="34"/>
      <c r="M114" s="34"/>
      <c r="N114" s="34"/>
      <c r="O114" s="16">
        <f t="shared" si="22"/>
        <v>0</v>
      </c>
      <c r="X114" s="16">
        <f t="shared" si="16"/>
        <v>0</v>
      </c>
      <c r="Y114" s="18"/>
      <c r="Z114" s="21">
        <f t="shared" si="14"/>
        <v>0</v>
      </c>
      <c r="AA114" s="36" t="s">
        <v>120</v>
      </c>
    </row>
    <row r="115" spans="1:31" x14ac:dyDescent="0.25">
      <c r="A115" s="35" t="s">
        <v>473</v>
      </c>
      <c r="B115" s="35" t="s">
        <v>474</v>
      </c>
      <c r="C115" s="35">
        <v>8</v>
      </c>
      <c r="D115" s="39">
        <v>29</v>
      </c>
      <c r="E115" s="30">
        <v>25</v>
      </c>
      <c r="F115" s="35"/>
      <c r="G115" s="35"/>
      <c r="H115" s="31"/>
      <c r="I115" s="35"/>
      <c r="J115" s="16">
        <f t="shared" si="15"/>
        <v>0</v>
      </c>
      <c r="K115" s="31"/>
      <c r="L115" s="34"/>
      <c r="M115" s="34"/>
      <c r="N115" s="34"/>
      <c r="O115" s="16">
        <f t="shared" ref="O115:O116" si="23">COUNT(K115:N115)</f>
        <v>0</v>
      </c>
      <c r="X115" s="16">
        <f t="shared" si="16"/>
        <v>0</v>
      </c>
      <c r="Y115" s="18"/>
      <c r="Z115" s="21">
        <f t="shared" si="14"/>
        <v>0</v>
      </c>
      <c r="AA115" s="32" t="s">
        <v>120</v>
      </c>
      <c r="AB115" s="15"/>
    </row>
    <row r="116" spans="1:31" x14ac:dyDescent="0.25">
      <c r="A116" s="31" t="s">
        <v>268</v>
      </c>
      <c r="B116" s="31" t="s">
        <v>48</v>
      </c>
      <c r="C116" s="35">
        <v>8</v>
      </c>
      <c r="D116" s="39">
        <v>29</v>
      </c>
      <c r="E116" s="30">
        <v>25</v>
      </c>
      <c r="F116" s="35"/>
      <c r="G116" s="35"/>
      <c r="H116" s="31"/>
      <c r="I116" s="35"/>
      <c r="J116" s="16">
        <f t="shared" si="15"/>
        <v>0</v>
      </c>
      <c r="K116" s="31"/>
      <c r="L116" s="34"/>
      <c r="M116" s="34"/>
      <c r="N116" s="34"/>
      <c r="O116" s="16">
        <f t="shared" si="23"/>
        <v>0</v>
      </c>
      <c r="X116" s="16">
        <f t="shared" si="16"/>
        <v>0</v>
      </c>
      <c r="Y116" s="18"/>
      <c r="Z116" s="21">
        <f t="shared" si="14"/>
        <v>0</v>
      </c>
      <c r="AA116" s="32" t="s">
        <v>120</v>
      </c>
      <c r="AB116" s="15"/>
    </row>
    <row r="117" spans="1:31" x14ac:dyDescent="0.25">
      <c r="F117" s="31"/>
      <c r="G117" s="31"/>
      <c r="H117" s="31"/>
      <c r="I117" s="35"/>
      <c r="J117" s="35">
        <f>SUM(J5:J116)</f>
        <v>12</v>
      </c>
      <c r="K117" s="31"/>
      <c r="L117" s="31"/>
      <c r="M117" s="31"/>
      <c r="N117" s="34"/>
      <c r="O117" s="35">
        <f>SUM(O5:O116)</f>
        <v>16</v>
      </c>
      <c r="X117" s="35">
        <f>SUM(X5:X116)</f>
        <v>8</v>
      </c>
      <c r="Z117" s="40">
        <f>SUM(Z5:Z116)</f>
        <v>1200</v>
      </c>
      <c r="AA117" s="36" t="s">
        <v>104</v>
      </c>
      <c r="AE117" s="51"/>
    </row>
    <row r="118" spans="1:31" x14ac:dyDescent="0.25">
      <c r="A118" s="31"/>
      <c r="B118" s="31"/>
      <c r="C118" s="31"/>
      <c r="D118" s="31"/>
      <c r="E118" s="39"/>
      <c r="F118" s="31"/>
      <c r="G118" s="31"/>
      <c r="H118" s="31"/>
      <c r="I118" s="35"/>
      <c r="J118" s="34"/>
      <c r="K118" s="31"/>
      <c r="L118" s="31"/>
      <c r="M118" s="31"/>
      <c r="N118" s="34"/>
      <c r="O118" s="34"/>
      <c r="P118" s="34"/>
      <c r="AA118" s="36"/>
      <c r="AE118" s="18"/>
    </row>
    <row r="119" spans="1:31" x14ac:dyDescent="0.25">
      <c r="A119" s="34"/>
      <c r="B119" s="31"/>
      <c r="C119" s="34"/>
      <c r="D119" s="34"/>
      <c r="E119" s="42"/>
      <c r="F119" s="31"/>
      <c r="G119" s="31"/>
      <c r="H119" s="31"/>
      <c r="I119" s="31"/>
      <c r="J119" s="35"/>
      <c r="K119" s="31"/>
      <c r="L119" s="31"/>
      <c r="M119" s="31"/>
      <c r="N119" s="31"/>
      <c r="O119" s="31"/>
      <c r="P119" s="34"/>
      <c r="Q119" s="34"/>
      <c r="AA119"/>
      <c r="AE119" s="20"/>
    </row>
    <row r="120" spans="1:31" x14ac:dyDescent="0.25">
      <c r="A120" s="34"/>
      <c r="B120" s="31"/>
      <c r="C120" s="34"/>
      <c r="D120" s="34"/>
      <c r="E120" s="42"/>
      <c r="F120" s="31"/>
      <c r="G120" s="31"/>
      <c r="H120" s="31"/>
      <c r="I120" s="31"/>
      <c r="J120" s="35"/>
      <c r="K120" s="31"/>
      <c r="L120" s="31"/>
      <c r="M120" s="31"/>
      <c r="N120" s="31"/>
      <c r="O120" s="31"/>
      <c r="P120" s="34"/>
      <c r="Q120" s="34"/>
      <c r="AE120" s="32"/>
    </row>
    <row r="121" spans="1:31" x14ac:dyDescent="0.25">
      <c r="A121" s="34"/>
      <c r="B121" s="31"/>
      <c r="C121" s="34"/>
      <c r="D121" s="34"/>
      <c r="E121" s="42"/>
      <c r="F121" s="31"/>
      <c r="G121" s="31"/>
      <c r="H121" s="31"/>
      <c r="I121" s="31"/>
      <c r="J121" s="35"/>
      <c r="K121" s="31"/>
      <c r="L121" s="31"/>
      <c r="M121" s="31"/>
      <c r="N121" s="31"/>
      <c r="O121" s="31"/>
      <c r="P121" s="34"/>
      <c r="Q121" s="34"/>
    </row>
    <row r="122" spans="1:31" x14ac:dyDescent="0.25">
      <c r="A122" s="34"/>
      <c r="B122" s="31"/>
      <c r="C122" s="34"/>
      <c r="D122" s="34"/>
      <c r="E122" s="42"/>
      <c r="F122" s="31"/>
      <c r="G122" s="31"/>
      <c r="H122" s="31"/>
      <c r="I122" s="31"/>
      <c r="J122" s="35"/>
      <c r="K122" s="31"/>
      <c r="L122" s="31"/>
      <c r="M122" s="31"/>
      <c r="N122" s="31"/>
      <c r="O122" s="31"/>
      <c r="P122" s="34"/>
      <c r="Q122" s="34"/>
    </row>
    <row r="123" spans="1:31" x14ac:dyDescent="0.25">
      <c r="A123" s="34"/>
      <c r="B123" s="31"/>
      <c r="C123" s="34"/>
      <c r="D123" s="34"/>
      <c r="E123" s="42"/>
      <c r="F123" s="31"/>
      <c r="G123" s="31"/>
      <c r="H123" s="31"/>
      <c r="I123" s="31"/>
      <c r="J123" s="35"/>
      <c r="K123" s="31"/>
      <c r="L123" s="31"/>
      <c r="M123" s="31"/>
      <c r="N123" s="31"/>
      <c r="O123" s="31"/>
      <c r="P123" s="34"/>
      <c r="Q123" s="34"/>
    </row>
    <row r="124" spans="1:31" x14ac:dyDescent="0.25">
      <c r="A124" s="34"/>
      <c r="B124" s="31"/>
      <c r="C124" s="34"/>
      <c r="D124" s="34"/>
      <c r="E124" s="42"/>
      <c r="F124" s="31"/>
      <c r="G124" s="31"/>
      <c r="H124" s="31"/>
      <c r="I124" s="31"/>
      <c r="J124" s="35"/>
      <c r="K124" s="31"/>
      <c r="L124" s="31"/>
      <c r="M124" s="31"/>
      <c r="N124" s="31"/>
      <c r="O124" s="31"/>
      <c r="P124" s="34"/>
      <c r="Q124" s="34"/>
    </row>
    <row r="125" spans="1:31" x14ac:dyDescent="0.25">
      <c r="A125" s="34"/>
      <c r="B125" s="31"/>
      <c r="C125" s="34"/>
      <c r="D125" s="34"/>
      <c r="E125" s="42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  <c r="Q125" s="34"/>
    </row>
    <row r="126" spans="1:31" x14ac:dyDescent="0.25">
      <c r="A126" s="34"/>
      <c r="B126" s="31"/>
      <c r="C126" s="34"/>
      <c r="D126" s="34"/>
      <c r="E126" s="42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  <c r="Q126" s="34"/>
    </row>
    <row r="127" spans="1:31" x14ac:dyDescent="0.25">
      <c r="A127" s="34"/>
      <c r="B127" s="31"/>
      <c r="C127" s="34"/>
      <c r="D127" s="34"/>
      <c r="E127" s="42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  <c r="Q127" s="34"/>
    </row>
    <row r="128" spans="1:31" x14ac:dyDescent="0.25">
      <c r="A128" s="34"/>
      <c r="B128" s="31"/>
      <c r="C128" s="34"/>
      <c r="D128" s="34"/>
      <c r="E128" s="42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  <c r="Q128" s="34"/>
    </row>
    <row r="129" spans="1:17" x14ac:dyDescent="0.25">
      <c r="A129" s="34"/>
      <c r="B129" s="31"/>
      <c r="C129" s="34"/>
      <c r="D129" s="34"/>
      <c r="E129" s="42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  <c r="Q129" s="34"/>
    </row>
    <row r="130" spans="1:17" x14ac:dyDescent="0.25">
      <c r="A130" s="34"/>
      <c r="B130" s="31"/>
      <c r="C130" s="34"/>
      <c r="D130" s="34"/>
      <c r="E130" s="42"/>
      <c r="F130" s="55"/>
      <c r="G130" s="31"/>
      <c r="H130" s="31"/>
      <c r="I130" s="31"/>
      <c r="J130" s="35"/>
      <c r="K130" s="31"/>
      <c r="L130" s="31"/>
      <c r="M130" s="31"/>
      <c r="N130" s="31"/>
      <c r="O130" s="31"/>
      <c r="P130" s="34"/>
      <c r="Q130" s="34"/>
    </row>
    <row r="131" spans="1:17" x14ac:dyDescent="0.25">
      <c r="A131" s="34"/>
      <c r="B131" s="34"/>
      <c r="C131" s="34"/>
      <c r="D131" s="34"/>
      <c r="E131" s="42"/>
      <c r="F131" s="31"/>
      <c r="G131" s="31"/>
      <c r="H131" s="31"/>
      <c r="I131" s="31"/>
      <c r="J131" s="35"/>
      <c r="K131" s="31"/>
      <c r="L131" s="31"/>
      <c r="M131" s="31"/>
      <c r="N131" s="35"/>
      <c r="O131" s="34"/>
      <c r="P131" s="34"/>
      <c r="Q131" s="34"/>
    </row>
    <row r="132" spans="1:17" x14ac:dyDescent="0.25">
      <c r="A132" s="34"/>
      <c r="B132" s="34"/>
      <c r="C132" s="34"/>
      <c r="D132" s="34"/>
      <c r="E132" s="42"/>
      <c r="F132" s="31"/>
      <c r="G132" s="31"/>
      <c r="H132" s="31"/>
      <c r="I132" s="31"/>
      <c r="J132" s="35"/>
      <c r="K132" s="31"/>
      <c r="L132" s="31"/>
      <c r="M132" s="31"/>
      <c r="N132" s="35"/>
      <c r="O132" s="34"/>
      <c r="P132" s="34"/>
    </row>
    <row r="133" spans="1:17" x14ac:dyDescent="0.25">
      <c r="A133" s="34"/>
      <c r="B133" s="34"/>
      <c r="C133" s="34"/>
      <c r="D133" s="34"/>
      <c r="E133" s="42"/>
      <c r="F133" s="31"/>
      <c r="G133" s="31"/>
      <c r="H133" s="31"/>
      <c r="I133" s="31"/>
      <c r="J133" s="35"/>
      <c r="K133" s="31"/>
      <c r="L133" s="31"/>
      <c r="M133" s="31"/>
      <c r="N133" s="35"/>
      <c r="O133" s="34"/>
      <c r="P133" s="34"/>
    </row>
    <row r="134" spans="1:17" x14ac:dyDescent="0.25">
      <c r="A134" s="34"/>
      <c r="B134" s="34"/>
      <c r="C134" s="34"/>
      <c r="D134" s="34"/>
      <c r="E134" s="42"/>
      <c r="F134" s="31"/>
      <c r="G134" s="31"/>
      <c r="H134" s="31"/>
      <c r="I134" s="31"/>
      <c r="J134" s="35"/>
      <c r="K134" s="31"/>
      <c r="L134" s="31"/>
      <c r="M134" s="31"/>
      <c r="N134" s="35"/>
      <c r="O134" s="34"/>
      <c r="P134" s="34"/>
    </row>
    <row r="135" spans="1:17" x14ac:dyDescent="0.25">
      <c r="A135" s="34"/>
      <c r="B135" s="34"/>
      <c r="C135" s="34"/>
      <c r="D135" s="34"/>
      <c r="E135" s="42"/>
      <c r="F135" s="31"/>
      <c r="G135" s="31"/>
      <c r="H135" s="31"/>
      <c r="I135" s="31"/>
      <c r="J135" s="35"/>
      <c r="K135" s="31"/>
      <c r="L135" s="31"/>
      <c r="M135" s="31"/>
      <c r="N135" s="35"/>
      <c r="O135" s="34"/>
      <c r="P135" s="34"/>
    </row>
    <row r="136" spans="1:17" x14ac:dyDescent="0.25">
      <c r="A136" s="34"/>
      <c r="B136" s="34"/>
      <c r="C136" s="34"/>
      <c r="D136" s="34"/>
      <c r="E136" s="42"/>
      <c r="F136" s="31"/>
      <c r="G136" s="31"/>
      <c r="H136" s="31"/>
      <c r="I136" s="31"/>
      <c r="J136" s="35"/>
      <c r="K136" s="31"/>
      <c r="L136" s="31"/>
      <c r="M136" s="31"/>
      <c r="N136" s="35"/>
      <c r="O136" s="34"/>
      <c r="P136" s="34"/>
    </row>
    <row r="137" spans="1:17" x14ac:dyDescent="0.25">
      <c r="A137" s="34"/>
      <c r="B137" s="34"/>
      <c r="C137" s="34"/>
      <c r="D137" s="34"/>
      <c r="E137" s="42"/>
      <c r="F137" s="31"/>
      <c r="G137" s="31"/>
      <c r="H137" s="31"/>
      <c r="I137" s="31"/>
      <c r="J137" s="35"/>
      <c r="K137" s="31"/>
      <c r="L137" s="31"/>
      <c r="M137" s="31"/>
      <c r="N137" s="35"/>
      <c r="O137" s="34"/>
      <c r="P137" s="34"/>
    </row>
    <row r="138" spans="1:17" x14ac:dyDescent="0.25">
      <c r="A138" s="34"/>
      <c r="B138" s="34"/>
      <c r="C138" s="34"/>
      <c r="D138" s="34"/>
      <c r="E138" s="42"/>
      <c r="F138" s="31"/>
      <c r="G138" s="31"/>
      <c r="H138" s="31"/>
      <c r="I138" s="31"/>
      <c r="J138" s="35"/>
      <c r="K138" s="31"/>
      <c r="L138" s="31"/>
      <c r="M138" s="31"/>
      <c r="N138" s="35"/>
      <c r="O138" s="34"/>
      <c r="P138" s="34"/>
    </row>
    <row r="139" spans="1:17" x14ac:dyDescent="0.25">
      <c r="A139" s="34"/>
      <c r="B139" s="34"/>
      <c r="C139" s="34"/>
      <c r="D139" s="34"/>
      <c r="E139" s="42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7" x14ac:dyDescent="0.25">
      <c r="A140" s="34"/>
      <c r="B140" s="34"/>
      <c r="C140" s="34"/>
      <c r="D140" s="34"/>
      <c r="E140" s="42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7" x14ac:dyDescent="0.25">
      <c r="A141" s="34"/>
      <c r="B141" s="34"/>
      <c r="C141" s="34"/>
      <c r="D141" s="34"/>
      <c r="E141" s="42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7" x14ac:dyDescent="0.25">
      <c r="A142" s="34"/>
      <c r="B142" s="34"/>
      <c r="C142" s="34"/>
      <c r="D142" s="34"/>
      <c r="E142" s="42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7" x14ac:dyDescent="0.25">
      <c r="A143" s="34"/>
      <c r="B143" s="34"/>
      <c r="C143" s="34"/>
      <c r="D143" s="34"/>
      <c r="E143" s="42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7" x14ac:dyDescent="0.25">
      <c r="A144" s="34"/>
      <c r="B144" s="34"/>
      <c r="C144" s="34"/>
      <c r="D144" s="34"/>
      <c r="E144" s="42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1:18" x14ac:dyDescent="0.25">
      <c r="A145" s="34"/>
      <c r="B145" s="34"/>
      <c r="C145" s="34"/>
      <c r="D145" s="34"/>
      <c r="E145" s="42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1:18" x14ac:dyDescent="0.25">
      <c r="A146" s="34"/>
      <c r="B146" s="34"/>
      <c r="C146" s="34"/>
      <c r="D146" s="34"/>
      <c r="E146" s="42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1:18" x14ac:dyDescent="0.25">
      <c r="A147" s="34"/>
      <c r="B147" s="34"/>
      <c r="C147" s="34"/>
      <c r="D147" s="34"/>
      <c r="E147" s="42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1:18" x14ac:dyDescent="0.25">
      <c r="E148" s="42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1:18" x14ac:dyDescent="0.25">
      <c r="E149" s="42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1:18" x14ac:dyDescent="0.25">
      <c r="E150" s="42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1:18" x14ac:dyDescent="0.25">
      <c r="E151" s="42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1:18" x14ac:dyDescent="0.25">
      <c r="E152" s="42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1:18" x14ac:dyDescent="0.25">
      <c r="E153" s="42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1:18" x14ac:dyDescent="0.25">
      <c r="E154" s="42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1"/>
      <c r="Q154" s="31"/>
      <c r="R154" s="31"/>
    </row>
    <row r="155" spans="1:18" x14ac:dyDescent="0.25">
      <c r="E155" s="42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1:18" x14ac:dyDescent="0.25">
      <c r="E156" s="42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1:18" x14ac:dyDescent="0.25">
      <c r="E157" s="42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1:18" x14ac:dyDescent="0.25">
      <c r="E158" s="42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1:18" x14ac:dyDescent="0.25">
      <c r="E159" s="42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1:18" x14ac:dyDescent="0.25">
      <c r="E160" s="42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5:22" x14ac:dyDescent="0.25">
      <c r="E161" s="42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5:22" x14ac:dyDescent="0.25">
      <c r="E162" s="42"/>
      <c r="F162" s="31"/>
      <c r="G162" s="31"/>
      <c r="H162" s="31"/>
      <c r="I162" s="31"/>
      <c r="J162" s="35"/>
      <c r="K162" s="31"/>
      <c r="L162" s="31"/>
      <c r="M162" s="31"/>
      <c r="N162" s="31"/>
      <c r="O162" s="34"/>
      <c r="P162" s="34"/>
    </row>
    <row r="163" spans="5:22" x14ac:dyDescent="0.25">
      <c r="E163" s="42"/>
      <c r="F163" s="31"/>
      <c r="G163" s="31"/>
      <c r="H163" s="31"/>
      <c r="I163" s="31"/>
      <c r="J163" s="35"/>
      <c r="K163" s="31"/>
      <c r="L163" s="31"/>
      <c r="M163" s="31"/>
      <c r="N163" s="31"/>
      <c r="O163" s="34"/>
      <c r="P163" s="34"/>
    </row>
    <row r="164" spans="5:22" x14ac:dyDescent="0.25">
      <c r="E164" s="42"/>
      <c r="F164" s="31"/>
      <c r="G164" s="31"/>
      <c r="H164" s="31"/>
      <c r="I164" s="31"/>
      <c r="J164" s="35"/>
      <c r="K164" s="31"/>
      <c r="L164" s="31"/>
      <c r="M164" s="31"/>
      <c r="N164" s="31"/>
      <c r="O164" s="34"/>
      <c r="P164" s="34"/>
    </row>
    <row r="165" spans="5:22" x14ac:dyDescent="0.25">
      <c r="E165" s="42"/>
      <c r="F165" s="31"/>
      <c r="G165" s="31"/>
      <c r="H165" s="31"/>
      <c r="I165" s="31"/>
      <c r="J165" s="35"/>
      <c r="K165" s="31"/>
      <c r="L165" s="31"/>
      <c r="M165" s="31"/>
      <c r="N165" s="31"/>
      <c r="O165" s="34"/>
      <c r="P165" s="34"/>
    </row>
    <row r="166" spans="5:22" x14ac:dyDescent="0.25">
      <c r="E166" s="42"/>
      <c r="F166" s="31"/>
      <c r="G166" s="31"/>
      <c r="H166" s="31"/>
      <c r="I166" s="31"/>
      <c r="J166" s="35"/>
      <c r="K166" s="31"/>
      <c r="L166" s="31"/>
      <c r="M166" s="31"/>
      <c r="N166" s="31"/>
      <c r="O166" s="34"/>
      <c r="P166" s="34"/>
    </row>
    <row r="167" spans="5:22" x14ac:dyDescent="0.25">
      <c r="E167" s="42"/>
      <c r="F167" s="31"/>
      <c r="G167" s="31"/>
      <c r="H167" s="31"/>
      <c r="I167" s="31"/>
      <c r="J167" s="35"/>
      <c r="K167" s="31"/>
      <c r="L167" s="31"/>
      <c r="M167" s="31"/>
      <c r="N167" s="31"/>
      <c r="O167" s="34"/>
      <c r="P167" s="34"/>
    </row>
    <row r="168" spans="5:22" x14ac:dyDescent="0.25">
      <c r="E168" s="42"/>
      <c r="F168" s="31"/>
      <c r="G168" s="31"/>
      <c r="H168" s="31"/>
      <c r="I168" s="31"/>
      <c r="J168" s="35"/>
      <c r="K168" s="31"/>
      <c r="L168" s="31"/>
      <c r="M168" s="31"/>
      <c r="N168" s="31"/>
      <c r="O168" s="34"/>
      <c r="P168" s="34"/>
    </row>
    <row r="169" spans="5:22" x14ac:dyDescent="0.25">
      <c r="E169" s="42"/>
      <c r="F169" s="31"/>
      <c r="G169" s="31"/>
      <c r="H169" s="31"/>
      <c r="I169" s="31"/>
      <c r="J169" s="35"/>
      <c r="K169" s="31"/>
      <c r="L169" s="31"/>
      <c r="M169" s="31"/>
      <c r="N169" s="31"/>
      <c r="O169" s="34"/>
      <c r="P169" s="34"/>
      <c r="V169" s="16">
        <f>79+183</f>
        <v>262</v>
      </c>
    </row>
    <row r="170" spans="5:22" x14ac:dyDescent="0.25">
      <c r="E170" s="48"/>
      <c r="F170" s="31"/>
      <c r="G170" s="31"/>
      <c r="H170" s="31"/>
      <c r="I170" s="35"/>
      <c r="J170" s="35"/>
      <c r="K170" s="31"/>
      <c r="L170" s="31"/>
      <c r="M170" s="31"/>
      <c r="N170" s="31"/>
      <c r="O170" s="34"/>
      <c r="P170" s="34"/>
    </row>
    <row r="171" spans="5:22" x14ac:dyDescent="0.25">
      <c r="E171" s="43"/>
      <c r="F171" s="31"/>
      <c r="G171" s="31"/>
      <c r="H171" s="31"/>
      <c r="I171" s="35"/>
      <c r="J171" s="34"/>
      <c r="K171" s="31"/>
      <c r="L171" s="31"/>
      <c r="M171" s="31"/>
      <c r="N171" s="31"/>
      <c r="O171" s="34"/>
      <c r="P171" s="34"/>
    </row>
    <row r="172" spans="5:22" x14ac:dyDescent="0.25">
      <c r="E172" s="52"/>
      <c r="F172" s="31"/>
      <c r="G172" s="31"/>
      <c r="H172" s="31"/>
      <c r="I172" s="35"/>
      <c r="J172" s="34"/>
      <c r="K172" s="31"/>
      <c r="L172" s="31"/>
      <c r="M172" s="31"/>
      <c r="N172" s="31"/>
      <c r="O172" s="34"/>
      <c r="P172" s="34"/>
    </row>
    <row r="173" spans="5:22" x14ac:dyDescent="0.25">
      <c r="E173" s="34"/>
      <c r="F173" s="31"/>
      <c r="G173" s="31"/>
      <c r="H173" s="31"/>
      <c r="I173" s="35"/>
      <c r="J173" s="34"/>
      <c r="K173" s="31"/>
      <c r="L173" s="31"/>
      <c r="M173" s="31"/>
      <c r="N173" s="31"/>
      <c r="O173" s="34"/>
      <c r="P173" s="34"/>
    </row>
    <row r="174" spans="5:22" x14ac:dyDescent="0.25">
      <c r="E174" s="34"/>
      <c r="F174" s="31"/>
      <c r="G174" s="31"/>
      <c r="H174" s="31"/>
      <c r="I174" s="34"/>
      <c r="J174" s="34"/>
      <c r="K174" s="31"/>
      <c r="L174" s="31"/>
      <c r="M174" s="31"/>
      <c r="N174" s="31"/>
      <c r="O174" s="34"/>
      <c r="P174" s="34"/>
    </row>
    <row r="175" spans="5:22" x14ac:dyDescent="0.25">
      <c r="E175" s="34"/>
      <c r="F175" s="31"/>
      <c r="G175" s="31"/>
      <c r="H175" s="31"/>
      <c r="I175" s="34"/>
      <c r="J175" s="34"/>
      <c r="K175" s="31"/>
      <c r="L175" s="31"/>
      <c r="M175" s="31"/>
      <c r="N175" s="31"/>
      <c r="O175" s="34"/>
      <c r="P175" s="34"/>
    </row>
    <row r="176" spans="5:22" x14ac:dyDescent="0.25">
      <c r="E176" s="34"/>
      <c r="F176" s="31"/>
      <c r="G176" s="31"/>
      <c r="H176" s="31"/>
      <c r="I176" s="34"/>
      <c r="J176" s="34"/>
      <c r="K176" s="31"/>
      <c r="L176" s="31"/>
      <c r="M176" s="31"/>
      <c r="N176" s="31"/>
      <c r="O176" s="34"/>
      <c r="P176" s="34"/>
    </row>
    <row r="177" spans="5:16" x14ac:dyDescent="0.25">
      <c r="E177" s="34"/>
      <c r="F177" s="31"/>
      <c r="G177" s="31"/>
      <c r="H177" s="31"/>
      <c r="I177" s="34"/>
      <c r="J177" s="34"/>
      <c r="K177" s="31"/>
      <c r="L177" s="31"/>
      <c r="M177" s="31"/>
      <c r="N177" s="31"/>
      <c r="O177" s="34"/>
      <c r="P177" s="34"/>
    </row>
    <row r="178" spans="5:16" x14ac:dyDescent="0.25">
      <c r="E178" s="34"/>
      <c r="F178" s="31"/>
      <c r="G178" s="31"/>
      <c r="H178" s="31"/>
      <c r="I178" s="34"/>
      <c r="J178" s="34"/>
      <c r="K178" s="31"/>
      <c r="L178" s="31"/>
      <c r="M178" s="31"/>
      <c r="N178" s="31"/>
      <c r="O178" s="34"/>
      <c r="P178" s="34"/>
    </row>
    <row r="179" spans="5:16" x14ac:dyDescent="0.25">
      <c r="E179" s="34"/>
      <c r="F179" s="31"/>
      <c r="G179" s="31"/>
      <c r="H179" s="31"/>
      <c r="I179" s="34"/>
      <c r="J179" s="34"/>
      <c r="K179" s="31"/>
      <c r="L179" s="31"/>
      <c r="M179" s="31"/>
      <c r="N179" s="31"/>
      <c r="O179" s="34"/>
      <c r="P179" s="34"/>
    </row>
    <row r="180" spans="5:16" x14ac:dyDescent="0.25">
      <c r="E180" s="34"/>
      <c r="F180" s="31"/>
      <c r="G180" s="31"/>
      <c r="H180" s="31"/>
      <c r="I180" s="34"/>
      <c r="J180" s="34"/>
      <c r="K180" s="31"/>
      <c r="L180" s="31"/>
      <c r="M180" s="31"/>
      <c r="N180" s="31"/>
      <c r="O180" s="34"/>
      <c r="P180" s="34"/>
    </row>
    <row r="181" spans="5:16" x14ac:dyDescent="0.25"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5:16" x14ac:dyDescent="0.25"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5:16" x14ac:dyDescent="0.25"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5:16" x14ac:dyDescent="0.25"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5:16" x14ac:dyDescent="0.25"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5:16" x14ac:dyDescent="0.25"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5:16" x14ac:dyDescent="0.25"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5:16" x14ac:dyDescent="0.25"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5:16" x14ac:dyDescent="0.25"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5:16" x14ac:dyDescent="0.25"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5:16" x14ac:dyDescent="0.25"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5:16" x14ac:dyDescent="0.25"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5:16" x14ac:dyDescent="0.25"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5:16" x14ac:dyDescent="0.25"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5:16" x14ac:dyDescent="0.25"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5:16" x14ac:dyDescent="0.25"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5:16" x14ac:dyDescent="0.25"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5:16" x14ac:dyDescent="0.25"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5:16" x14ac:dyDescent="0.25"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5:16" x14ac:dyDescent="0.25"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5:16" x14ac:dyDescent="0.25"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5:16" x14ac:dyDescent="0.25"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5:16" x14ac:dyDescent="0.25"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5:16" x14ac:dyDescent="0.25"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5:16" x14ac:dyDescent="0.25"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5:16" x14ac:dyDescent="0.25"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5:16" x14ac:dyDescent="0.25"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5:16" x14ac:dyDescent="0.25"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5:16" x14ac:dyDescent="0.25"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5:16" x14ac:dyDescent="0.25"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5:16" x14ac:dyDescent="0.25"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5:16" x14ac:dyDescent="0.25"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5:16" x14ac:dyDescent="0.25"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5:16" x14ac:dyDescent="0.25"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5:16" x14ac:dyDescent="0.25"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5:16" x14ac:dyDescent="0.25"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5:16" x14ac:dyDescent="0.25"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5:16" x14ac:dyDescent="0.25"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5:16" x14ac:dyDescent="0.25"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5:16" x14ac:dyDescent="0.25"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5:16" x14ac:dyDescent="0.25"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  <c r="P221" s="34"/>
    </row>
    <row r="222" spans="5:16" x14ac:dyDescent="0.25"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  <c r="P222" s="34"/>
    </row>
    <row r="223" spans="5:16" x14ac:dyDescent="0.25">
      <c r="E223" s="34"/>
      <c r="F223" s="34"/>
      <c r="G223" s="34"/>
      <c r="H223" s="34"/>
      <c r="I223" s="34"/>
      <c r="J223" s="34"/>
      <c r="K223" s="31"/>
      <c r="L223" s="31"/>
      <c r="M223" s="31"/>
      <c r="N223" s="31"/>
      <c r="O223" s="34"/>
      <c r="P223" s="34"/>
    </row>
    <row r="224" spans="5:16" x14ac:dyDescent="0.25">
      <c r="E224" s="34"/>
      <c r="F224" s="34"/>
      <c r="G224" s="34"/>
      <c r="H224" s="34"/>
      <c r="I224" s="34"/>
      <c r="J224" s="34"/>
      <c r="K224" s="31"/>
      <c r="L224" s="31"/>
      <c r="M224" s="31"/>
      <c r="N224" s="31"/>
      <c r="O224" s="34"/>
      <c r="P224" s="34"/>
    </row>
    <row r="225" spans="5:16" x14ac:dyDescent="0.25">
      <c r="E225" s="34"/>
      <c r="F225" s="34"/>
      <c r="G225" s="34"/>
      <c r="H225" s="34"/>
      <c r="I225" s="34"/>
      <c r="J225" s="34"/>
      <c r="K225" s="31"/>
      <c r="L225" s="31"/>
      <c r="M225" s="31"/>
      <c r="N225" s="31"/>
      <c r="O225" s="34"/>
      <c r="P225" s="34"/>
    </row>
    <row r="226" spans="5:16" x14ac:dyDescent="0.25">
      <c r="E226" s="34"/>
      <c r="F226" s="34"/>
      <c r="G226" s="34"/>
      <c r="H226" s="34"/>
      <c r="I226" s="34"/>
      <c r="J226" s="34"/>
      <c r="K226" s="31"/>
      <c r="L226" s="31"/>
      <c r="M226" s="31"/>
      <c r="N226" s="31"/>
      <c r="O226" s="34"/>
      <c r="P226" s="34"/>
    </row>
    <row r="227" spans="5:16" x14ac:dyDescent="0.25">
      <c r="E227" s="34"/>
      <c r="F227" s="34"/>
      <c r="G227" s="34"/>
      <c r="H227" s="34"/>
      <c r="I227" s="34"/>
      <c r="J227" s="34"/>
      <c r="K227" s="31"/>
      <c r="L227" s="31"/>
      <c r="M227" s="31"/>
      <c r="N227" s="34"/>
      <c r="O227" s="34"/>
      <c r="P227" s="34"/>
    </row>
    <row r="228" spans="5:16" x14ac:dyDescent="0.25">
      <c r="E228" s="34"/>
      <c r="F228" s="34"/>
      <c r="G228" s="34"/>
      <c r="H228" s="34"/>
      <c r="I228" s="34"/>
      <c r="J228" s="34"/>
      <c r="K228" s="31"/>
      <c r="L228" s="31"/>
      <c r="M228" s="31"/>
      <c r="N228" s="34"/>
      <c r="O228" s="34"/>
      <c r="P228" s="34"/>
    </row>
    <row r="229" spans="5:16" x14ac:dyDescent="0.25">
      <c r="K229" s="31"/>
      <c r="L229" s="31"/>
      <c r="M229" s="31"/>
    </row>
    <row r="230" spans="5:16" x14ac:dyDescent="0.25">
      <c r="K230" s="31"/>
      <c r="L230" s="31"/>
      <c r="M230" s="31"/>
    </row>
  </sheetData>
  <sortState xmlns:xlrd2="http://schemas.microsoft.com/office/spreadsheetml/2017/richdata2" ref="K119:M224">
    <sortCondition ref="M119:M224"/>
    <sortCondition ref="L119:L22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'6 13 21 payroll'!AG4</f>
        <v>0</v>
      </c>
      <c r="D1" s="3">
        <f>'6 13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+(J1*D1)+(O1*E1)+(V1*'6 13 21 payroll'!$AI$3)+W1</f>
        <v>0</v>
      </c>
      <c r="Y1" t="s">
        <v>179</v>
      </c>
      <c r="Z1" s="8"/>
      <c r="AA1" s="3"/>
      <c r="AC1" s="9"/>
    </row>
    <row r="2" spans="1:32" x14ac:dyDescent="0.25">
      <c r="A2" t="s">
        <v>176</v>
      </c>
      <c r="B2" t="s">
        <v>128</v>
      </c>
      <c r="C2">
        <v>8</v>
      </c>
      <c r="D2" s="3">
        <f>+'6 13 21 payroll'!$AH$2</f>
        <v>40</v>
      </c>
      <c r="E2" s="3">
        <f>+'6 13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+(J2*D2)+(O2*E2)+(V2*'6 13 21 payroll'!$AI$3)+W2</f>
        <v>0</v>
      </c>
      <c r="Y2" t="s">
        <v>120</v>
      </c>
      <c r="Z2" s="1"/>
      <c r="AA2" s="8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+(J3*D3)+(O3*E3)+(V3*'6 13 21 payroll'!$AI$3)+W3</f>
        <v>0</v>
      </c>
      <c r="Y3" t="s">
        <v>120</v>
      </c>
      <c r="Z3" s="1"/>
      <c r="AA3" s="8"/>
    </row>
    <row r="4" spans="1:32" x14ac:dyDescent="0.25">
      <c r="A4" t="s">
        <v>252</v>
      </c>
      <c r="B4" t="s">
        <v>202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+(J4*D4)+(O4*E4)+(V4*'6 13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+'6 13 21 payroll'!$AH$2</f>
        <v>40</v>
      </c>
      <c r="E5" s="3">
        <f>+'6 13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+(J5*D5)+(O5*E5)+(V5*'6 13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207</v>
      </c>
      <c r="B6" t="s">
        <v>208</v>
      </c>
      <c r="C6">
        <v>8</v>
      </c>
      <c r="D6" s="3">
        <f>+'6 13 21 payroll'!$AH$2</f>
        <v>40</v>
      </c>
      <c r="E6" s="3">
        <f>+'6 13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+(J6*D6)+(O6*E6)+(V6*'6 13 21 payroll'!$AI$3)+W6</f>
        <v>0</v>
      </c>
      <c r="Y6" t="s">
        <v>211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+'6 13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+(J7*D7)+(O7*E7)+(V7*'6 13 21 payroll'!$AI$3)+W7</f>
        <v>0</v>
      </c>
      <c r="Y7" t="s">
        <v>120</v>
      </c>
      <c r="Z7" s="3" t="s">
        <v>312</v>
      </c>
      <c r="AC7" s="9"/>
    </row>
    <row r="8" spans="1:32" x14ac:dyDescent="0.25">
      <c r="A8" t="s">
        <v>250</v>
      </c>
      <c r="B8" t="s">
        <v>251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+(J8*D8)+(O8*E8)+(V8*'6 13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+'6 13 21 payroll'!$AH$2</f>
        <v>40</v>
      </c>
      <c r="E9" s="3">
        <f>+'6 13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+(J9*D9)+(O9*E9)+(V9*'6 13 21 payroll'!$AI$3)+W9</f>
        <v>0</v>
      </c>
      <c r="Y9" t="s">
        <v>120</v>
      </c>
      <c r="Z9" s="3"/>
      <c r="AA9" s="3"/>
    </row>
    <row r="10" spans="1:32" x14ac:dyDescent="0.25">
      <c r="A10" t="s">
        <v>245</v>
      </c>
      <c r="B10" t="s">
        <v>246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+(J10*D10)+(O10*E10)+(V10*'6 13 21 payroll'!$AI$3)+W10</f>
        <v>0</v>
      </c>
      <c r="Y10" s="11" t="s">
        <v>179</v>
      </c>
      <c r="Z10" s="1"/>
      <c r="AA10" s="8"/>
      <c r="AB10" s="4"/>
      <c r="AC10" s="3"/>
    </row>
    <row r="11" spans="1:32" x14ac:dyDescent="0.25">
      <c r="A11" t="s">
        <v>68</v>
      </c>
      <c r="B11" t="s">
        <v>282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+(J11*D11)+(O11*E11)+(V11*'6 13 21 payroll'!$AI$3)+W11</f>
        <v>0</v>
      </c>
      <c r="Y11" t="s">
        <v>120</v>
      </c>
      <c r="AA11" s="8"/>
      <c r="AC11" s="9"/>
    </row>
    <row r="12" spans="1:32" x14ac:dyDescent="0.25">
      <c r="A12" t="s">
        <v>248</v>
      </c>
      <c r="B12" t="s">
        <v>249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+(J12*D12)+(O12*E12)+(V12*'6 13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284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+(J13*D13)+(O13*E13)+(V13*'6 13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+'6 13 21 payroll'!$AH$2</f>
        <v>40</v>
      </c>
      <c r="E14" s="3">
        <f>+'6 13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+(J14*D14)+(O14*E14)+(V14*'6 13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+(J15*D15)+(O15*E15)+(V15*'6 13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230</v>
      </c>
      <c r="B16" t="s">
        <v>231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+(J16*D16)+(O16*E16)+(V16*'6 13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'6 13 21 payroll'!AG2</f>
        <v>0</v>
      </c>
      <c r="D17" s="3">
        <f>'6 13 21 payroll'!AH2</f>
        <v>40</v>
      </c>
      <c r="E17" s="3">
        <f>'6 13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+(J17*D17)+(O17*E17)+(V17*'6 13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274</v>
      </c>
      <c r="B18" t="s">
        <v>275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+(J18*D18)+(O18*E18)+(V18*'6 13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290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+(J19*D19)+(O19*E19)+(V19*'6 13 21 payroll'!$AI$3)+W19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+(J20*D20)+(O20*E20)+(V20*'6 13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+(J21*D21)+(O21*E21)+(V21*'6 13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272</v>
      </c>
      <c r="B22" t="s">
        <v>283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+(J22*D22)+(O22*E22)+(V22*'6 13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223</v>
      </c>
      <c r="B23" t="s">
        <v>222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+(J23*D23)+(O23*E23)+(V23*'6 13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219</v>
      </c>
      <c r="B24" t="s">
        <v>267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+(J24*D24)+(O24*E24)+(V24*'6 13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+'6 13 21 payroll'!$AH$2</f>
        <v>40</v>
      </c>
      <c r="E25" s="3">
        <f>+'6 13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+(J25*D25)+(O25*E25)+(V25*'6 13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+'6 13 21 payroll'!$AH$2</f>
        <v>40</v>
      </c>
      <c r="E26" s="3">
        <f>+'6 13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+(J26*D26)+(O26*E26)+(V26*'6 13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214</v>
      </c>
      <c r="B27" t="s">
        <v>215</v>
      </c>
      <c r="C27">
        <v>8</v>
      </c>
      <c r="D27" s="3">
        <f>+'6 13 21 payroll'!$AH$2</f>
        <v>40</v>
      </c>
      <c r="E27" s="3">
        <f>+'6 13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+(J27*D27)+(O27*E27)+(V27*'6 13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+'6 13 21 payroll'!$AH$2</f>
        <v>40</v>
      </c>
      <c r="E28" s="3">
        <f>+'6 13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+(J28*D28)+(O28*E28)+(V28*'6 13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+'6 13 21 payroll'!$AH$2</f>
        <v>40</v>
      </c>
      <c r="E29" s="3">
        <f>+'6 13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+(J29*D29)+(O29*E29)+(V29*'6 13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+'6 13 21 payroll'!$AH$2</f>
        <v>40</v>
      </c>
      <c r="E30" s="3">
        <f>+'6 13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+(J30*D30)+(O30*E30)+(V30*'6 13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+'6 13 21 payroll'!$AH$2</f>
        <v>40</v>
      </c>
      <c r="E31" s="3">
        <f>+'6 13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+(J31*D31)+(O31*E31)+(V31*'6 13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+(J32*D32)+(O32*E32)+(V32*'6 13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237</v>
      </c>
      <c r="B33" t="s">
        <v>240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+(J33*D33)+(O33*E33)+(V33*'6 13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319</v>
      </c>
      <c r="B34" t="s">
        <v>306</v>
      </c>
      <c r="C34">
        <v>8</v>
      </c>
      <c r="D34" s="3">
        <f>+'6 13 21 payroll'!$AH$2</f>
        <v>40</v>
      </c>
      <c r="E34" s="3">
        <f>+'6 13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+(J34*D34)+(O34*E34)+(V34*'6 13 21 payroll'!$AI$3)+W34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+(J35*D35)+(O35*E35)+(V35*'6 13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259</v>
      </c>
      <c r="B36" t="s">
        <v>260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+(J36*D36)+(O36*E36)+(V36*'6 13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311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+(J37*D37)+(O37*E37)+(V37*'6 13 21 payroll'!$AI$3)+W37</f>
        <v>0</v>
      </c>
      <c r="Y37" s="11" t="s">
        <v>179</v>
      </c>
      <c r="Z37" s="1"/>
      <c r="AA37" s="3"/>
      <c r="AC37" s="3"/>
    </row>
    <row r="38" spans="1:36" x14ac:dyDescent="0.25">
      <c r="A38" t="s">
        <v>242</v>
      </c>
      <c r="B38" t="s">
        <v>243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+(J38*D38)+(O38*E38)+(V38*'6 13 21 payroll'!$AI$3)+W38</f>
        <v>0</v>
      </c>
      <c r="Y38" t="s">
        <v>120</v>
      </c>
      <c r="Z38" s="8"/>
      <c r="AA38" s="3"/>
    </row>
    <row r="39" spans="1:36" x14ac:dyDescent="0.25">
      <c r="A39" t="s">
        <v>225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+(J39*D39)+(O39*E39)+(V39*'6 13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+'6 13 21 payroll'!$AH$4</f>
        <v>0</v>
      </c>
      <c r="E40" s="3">
        <f>+'6 13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+(J40*D40)+(O40*E40)+(V40*'6 13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301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+(J41*D41)+(O41*E41)+(V41*'6 13 21 payroll'!$AI$3)+W41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+(J42*D42)+(O42*E42)+(V42*'6 13 21 payroll'!$AI$3)+W42</f>
        <v>0</v>
      </c>
      <c r="Y42" t="s">
        <v>120</v>
      </c>
      <c r="Z42" s="8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+'6 13 21 payroll'!$AH$2</f>
        <v>40</v>
      </c>
      <c r="E43" s="3">
        <f>+'6 13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+(J43*D43)+(O43*E43)+(V43*'6 13 21 payroll'!$AI$3)+W43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+(J44*D44)+(O44*E44)+(V44*'6 13 21 payroll'!$AI$3)+W44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+(J45*D45)+(O45*E45)+(V45*'6 13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+'6 13 21 payroll'!$AH$4</f>
        <v>0</v>
      </c>
      <c r="E46" s="3">
        <f>+'6 13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+(J46*D46)+(O46*E46)+(V46*'6 13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+'6 13 21 payroll'!$AH$2</f>
        <v>40</v>
      </c>
      <c r="E47" s="3">
        <f>+'6 13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+(J47*D47)+(O47*E47)+(V47*'6 13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224</v>
      </c>
      <c r="C48">
        <v>8</v>
      </c>
      <c r="D48" s="3">
        <f>+'6 13 21 payroll'!$AH$2</f>
        <v>40</v>
      </c>
      <c r="E48" s="3">
        <f>+'6 13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+(J48*D48)+(O48*E48)+(V48*'6 13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317</v>
      </c>
      <c r="B49" t="s">
        <v>318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+(J49*D49)+(O49*E49)+(V49*'6 13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263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+(J50*D50)+(O50*E50)+(V50*'6 13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+(J51*D51)+(O51*E51)+(V51*'6 13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+'6 13 21 payroll'!$AH$2</f>
        <v>40</v>
      </c>
      <c r="E52" s="3">
        <f>+'6 13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+(J52*D52)+(O52*E52)+(V52*'6 13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+'6 13 21 payroll'!$AH$5</f>
        <v>0</v>
      </c>
      <c r="E53" s="3">
        <f>+'6 13 21 payroll'!$AI$5</f>
        <v>0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>
        <f>+(J53*D53)+(O53*E53)+(V53*'6 13 21 payroll'!$AI$3)+W53</f>
        <v>0</v>
      </c>
      <c r="Y53" t="s">
        <v>120</v>
      </c>
      <c r="Z53" s="1"/>
      <c r="AA53" s="3"/>
      <c r="AC53" s="3"/>
    </row>
    <row r="54" spans="1:33" x14ac:dyDescent="0.25">
      <c r="A54" t="s">
        <v>293</v>
      </c>
      <c r="B54" t="s">
        <v>323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+(J54*D54)+(O54*E54)+(V54*'6 13 21 payroll'!$AI$3)+W54</f>
        <v>0</v>
      </c>
      <c r="Y54" t="s">
        <v>120</v>
      </c>
      <c r="Z54" s="1">
        <v>42811</v>
      </c>
      <c r="AA54" s="8" t="s">
        <v>371</v>
      </c>
      <c r="AC54" s="3">
        <f>+X54</f>
        <v>0</v>
      </c>
      <c r="AG54" s="3"/>
    </row>
    <row r="55" spans="1:33" x14ac:dyDescent="0.25">
      <c r="A55" t="s">
        <v>324</v>
      </c>
      <c r="B55" t="s">
        <v>325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+(J55*D55)+(O55*E55)+(V55*'6 13 21 payroll'!$AI$3)+W55</f>
        <v>0</v>
      </c>
      <c r="Y55" s="13" t="s">
        <v>120</v>
      </c>
      <c r="Z55" s="8"/>
      <c r="AA55" s="3" t="s">
        <v>372</v>
      </c>
      <c r="AC55" s="3">
        <v>0</v>
      </c>
    </row>
    <row r="56" spans="1:33" x14ac:dyDescent="0.25">
      <c r="A56" t="s">
        <v>324</v>
      </c>
      <c r="B56" t="s">
        <v>326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+(J56*D56)+(O56*E56)+(V56*'6 13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203</v>
      </c>
      <c r="B57" t="s">
        <v>265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+(J57*D57)+(O57*E57)+(V57*'6 13 21 payroll'!$AI$3)+W57</f>
        <v>0</v>
      </c>
      <c r="Y57" s="11" t="s">
        <v>336</v>
      </c>
      <c r="Z57" s="1"/>
      <c r="AA57" s="3" t="s">
        <v>371</v>
      </c>
      <c r="AC57" s="3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+(J58*D58)+(O58*E58)+(V58*'6 13 21 payroll'!$AI$3)+W58</f>
        <v>0</v>
      </c>
      <c r="Y58" s="11" t="s">
        <v>336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+(J59*D59)+(O59*E59)+(V59*'6 13 21 payroll'!$AI$3)+W59</f>
        <v>0</v>
      </c>
      <c r="Y59" s="11" t="s">
        <v>336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262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+(J60*D60)+(O60*E60)+(V60*'6 13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321</v>
      </c>
      <c r="B61" t="s">
        <v>331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+(J61*D61)+(O61*E61)+(V61*'6 13 21 payroll'!$AI$3)+W61</f>
        <v>0</v>
      </c>
      <c r="Y61" s="11" t="s">
        <v>336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+(J62*D62)+(O62*E62)+(V62*'6 13 21 payroll'!$AI$3)+W62</f>
        <v>0</v>
      </c>
      <c r="Y62" s="11" t="s">
        <v>336</v>
      </c>
      <c r="Z62" s="8"/>
      <c r="AA62" s="8"/>
      <c r="AB62" s="4"/>
      <c r="AC62" s="3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+(J63*D63)+(O63*E63)+(V63*'6 13 21 payroll'!$AI$3)+W63</f>
        <v>0</v>
      </c>
      <c r="Y63" s="11" t="s">
        <v>336</v>
      </c>
      <c r="Z63" s="8"/>
      <c r="AA63" s="8"/>
      <c r="AB63" s="4"/>
      <c r="AC63" s="3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+(J64*D64)+(O64*E64)+(V64*'6 13 21 payroll'!$AI$3)+W64</f>
        <v>0</v>
      </c>
      <c r="Y64" s="11" t="s">
        <v>336</v>
      </c>
      <c r="Z64" s="8"/>
      <c r="AA64" s="3"/>
      <c r="AB64" s="4"/>
      <c r="AC64" s="3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+(J65*D65)+(O65*E65)+(V65*'6 13 21 payroll'!$AI$3)+W65</f>
        <v>0</v>
      </c>
      <c r="Y65" s="11" t="s">
        <v>336</v>
      </c>
      <c r="Z65" s="1"/>
      <c r="AA65" s="8" t="s">
        <v>371</v>
      </c>
      <c r="AB65" s="4"/>
      <c r="AC65" s="3"/>
      <c r="AD65" s="1"/>
    </row>
    <row r="66" spans="1:34" x14ac:dyDescent="0.25">
      <c r="A66" s="11" t="s">
        <v>188</v>
      </c>
      <c r="B66" t="s">
        <v>380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+(J66*D66)+(O66*E66)+(V66*'6 13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368</v>
      </c>
      <c r="B67" t="s">
        <v>339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+(J67*D67)+(O67*E67)+(V67*'6 13 21 payroll'!$AI$3)+W67</f>
        <v>0</v>
      </c>
      <c r="Y67" s="14" t="s">
        <v>179</v>
      </c>
      <c r="Z67" s="8"/>
      <c r="AA67" s="3"/>
      <c r="AC67" s="3">
        <v>0</v>
      </c>
    </row>
    <row r="68" spans="1:34" x14ac:dyDescent="0.25">
      <c r="A68" s="11" t="s">
        <v>317</v>
      </c>
      <c r="B68" t="s">
        <v>318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+(J68*D68)+(O68*E68)+(V68*'6 13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268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+(J69*D69)+(O69*E69)+(W69*'6 13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201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+(J70*D70)+(O70*E70)+(W70*'6 13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+(J71*D71)+(O71*E71)+(W71*'6 13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+(J72*D72)+(O72*E72)+(W72*'6 13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228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+(J73*D73)+(O73*E73)+(W73*'6 13 21 payroll'!$AI$3)+X73</f>
        <v>0</v>
      </c>
      <c r="Z73" s="16" t="s">
        <v>179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353</v>
      </c>
      <c r="B74" s="16" t="s">
        <v>226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+(J74*D74)+(O74*E74)+(W74*'6 13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385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+(J75*D75)+(O75*E75)+(W75*'6 13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354</v>
      </c>
      <c r="B76" s="16" t="s">
        <v>220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+(J76*D76)+(O76*E76)+(W76*'6 13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+(J77*D77)+(O77*E77)+(W77*'6 13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297</v>
      </c>
      <c r="B79" s="16" t="s">
        <v>200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+(J79*D79)+(O79*E79)+(W79*'6 13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352</v>
      </c>
      <c r="B80" s="16" t="s">
        <v>200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+(J80*D80)+(O80*E80)+(W80*'6 13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298</v>
      </c>
      <c r="B81" s="16" t="s">
        <v>200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+(J81*D81)+(O81*E81)+(W81*'6 13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396</v>
      </c>
      <c r="B83" s="16" t="s">
        <v>388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+(J83*D83)+(O83*E83)+(W83*'6 13 21 payroll'!$AI$3)+X83</f>
        <v>0</v>
      </c>
      <c r="Z83" s="16" t="s">
        <v>179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366</v>
      </c>
      <c r="B84" s="16" t="s">
        <v>367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+(J84*D84)+(O84*E84)+(W84*'6 13 21 payroll'!$AI$3)+X84</f>
        <v>0</v>
      </c>
      <c r="Z84" s="16" t="s">
        <v>179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+(J85*D85)+(O85*E85)+(W85*'6 13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306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+(J86*D86)+(O86*E86)+(W86*'6 13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195</v>
      </c>
      <c r="B87" s="16" t="s">
        <v>340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+(J87*D87)+(O87*E87)+(W87*'6 13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170</v>
      </c>
      <c r="B88" s="16" t="s">
        <v>171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+(J88*D88)+(O88*E88)+(W88*'6 13 21 payroll'!$AI$3)+X88</f>
        <v>0</v>
      </c>
      <c r="Z88" s="25" t="s">
        <v>179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216</v>
      </c>
      <c r="B89" s="16" t="s">
        <v>217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+(J89*D89)+(O89*E89)+(W89*'6 13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341</v>
      </c>
      <c r="B90" s="16" t="s">
        <v>339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+(J90*D90)+(O90*E90)+(W90*'6 13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181</v>
      </c>
      <c r="C91" s="16">
        <v>8</v>
      </c>
      <c r="D91" s="18">
        <f>+'6 13 21 payroll'!$AH$2</f>
        <v>40</v>
      </c>
      <c r="E91" s="18">
        <f>+'6 13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+(J91*D91)+(O91*E91)+(W91*'6 13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285</v>
      </c>
      <c r="B92" s="16" t="s">
        <v>281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+(J92*D92)+(O92*E92)+(W92*'6 13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394</v>
      </c>
      <c r="B93" s="16" t="s">
        <v>395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+(J93*D93)+(O93*E93)+(W93*'6 13 21 payroll'!$AI$3)+X93</f>
        <v>0</v>
      </c>
      <c r="Z93" s="16" t="s">
        <v>179</v>
      </c>
      <c r="AA93" s="15"/>
      <c r="AB93" s="22"/>
      <c r="AC93" s="24"/>
    </row>
    <row r="94" spans="1:35" x14ac:dyDescent="0.25">
      <c r="A94" s="16" t="s">
        <v>236</v>
      </c>
      <c r="B94" s="16" t="s">
        <v>392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+(J94*D94)+(O94*E94)+(W94*'6 13 21 payroll'!$AI$3)+X94</f>
        <v>0</v>
      </c>
      <c r="Z94" s="16" t="s">
        <v>179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176</v>
      </c>
      <c r="B95" s="16" t="s">
        <v>239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+(J95*D95)+(O95*E95)+(W95*'6 13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238</v>
      </c>
      <c r="B96" s="16" t="s">
        <v>239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+(J96*D96)+(O96*E96)+(W96*'6 13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351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+(J98*D98)+(O98*E98)+(W98*'6 13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365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+(J99*D99)+(O99*E99)+(W99*'6 13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378</v>
      </c>
      <c r="B100" s="16" t="s">
        <v>379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+(J100*D100)+(O100*E100)+(W100*'6 13 21 payroll'!$AI$3)+X100</f>
        <v>0</v>
      </c>
      <c r="Z100" s="16" t="s">
        <v>342</v>
      </c>
      <c r="AA100" s="22"/>
      <c r="AB100" s="18"/>
      <c r="AC100" s="15"/>
    </row>
    <row r="101" spans="1:37" x14ac:dyDescent="0.25">
      <c r="A101" s="16" t="s">
        <v>286</v>
      </c>
      <c r="B101" s="16" t="s">
        <v>327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+(J101*D101)+(O101*E101)+(W101*'6 13 21 payroll'!$AI$3)+X101</f>
        <v>0</v>
      </c>
      <c r="Z101" s="27" t="s">
        <v>342</v>
      </c>
      <c r="AA101" s="15"/>
      <c r="AB101" s="18"/>
      <c r="AC101" s="16"/>
    </row>
    <row r="102" spans="1:37" x14ac:dyDescent="0.25">
      <c r="A102" s="27" t="s">
        <v>295</v>
      </c>
      <c r="B102" s="16" t="s">
        <v>296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+(J102*D102)+(O102*E102)+(W102*'6 13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+(J103*D103)+(O103*E103)+(W103*'6 13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313</v>
      </c>
      <c r="B104" s="16" t="s">
        <v>229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+(J104*D104)+(O104*E104)+(W104*'6 13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366</v>
      </c>
      <c r="B105" s="16" t="s">
        <v>381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+(J105*D105)+(O105*E105)+(W105*'6 13 21 payroll'!$AI$3)+X105</f>
        <v>0</v>
      </c>
      <c r="Z105" s="16" t="s">
        <v>179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+(J106*D106)+(O106*E106)+(W106*'6 13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274</v>
      </c>
      <c r="B107" s="16" t="s">
        <v>275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+(J107*D107)+(O107*E107)+(W107*'6 13 21 payroll'!$AI$3)+X107</f>
        <v>0</v>
      </c>
      <c r="Z107" s="16" t="s">
        <v>370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+(J108*D108)+(O108*E108)+(W108*'6 13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399</v>
      </c>
      <c r="B109" s="16" t="s">
        <v>400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+(J109*D109)+(O109*E109)+(W109*'6 13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272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+(J110*D110)+(O110*E110)+(W110*'6 13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+(J111*D111)+(O111*E111)+(W111*'6 13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358</v>
      </c>
      <c r="B112" s="16" t="s">
        <v>287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+(J112*D112)+(O112*E112)+(W112*'6 13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397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+(J113*D113)+(O113*E113)+(W113*'6 13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360</v>
      </c>
      <c r="B114" s="16" t="s">
        <v>357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+(J114*D114)+(O114*E114)+(W114*'6 13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195</v>
      </c>
      <c r="B115" s="16" t="s">
        <v>196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+(J115*D115)+(O115*E115)+(W115*'6 13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+(J116*D116)+(O116*E116)+(W116*'6 13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264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+(J117*D117)+(O117*E117)+(W117*'6 13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276</v>
      </c>
      <c r="B118" s="16" t="s">
        <v>277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+(J118*D118)+(O118*E118)+(W118*'6 13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250</v>
      </c>
      <c r="B119" s="16" t="s">
        <v>384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+(J119*D119)+(O119*E119)+(W119*'6 13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305</v>
      </c>
      <c r="B120" s="16" t="s">
        <v>306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+(J120*D120)+(O120*E120)+(W120*'6 13 21 payroll'!$AI$3)+X120</f>
        <v>0</v>
      </c>
      <c r="Z120" t="s">
        <v>421</v>
      </c>
      <c r="AA120" s="15"/>
    </row>
    <row r="121" spans="1:34" x14ac:dyDescent="0.25">
      <c r="A121" s="16" t="s">
        <v>307</v>
      </c>
      <c r="B121" s="16" t="s">
        <v>306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+(J121*D121)+(O121*E121)+(W121*'6 13 21 payroll'!$AI$3)+X121</f>
        <v>0</v>
      </c>
      <c r="Z121" s="16" t="s">
        <v>120</v>
      </c>
      <c r="AA121" s="15"/>
    </row>
    <row r="122" spans="1:34" x14ac:dyDescent="0.25">
      <c r="A122" t="s">
        <v>238</v>
      </c>
      <c r="B122" t="s">
        <v>424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+(J122*D122)+(O122*E122)+(W122*'6 13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+(J123*D123)+(O123*E123)+(W123*'6 13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363</v>
      </c>
      <c r="B124" s="16" t="s">
        <v>364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+(J124*D124)+(O124*E124)+(W124*'6 13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+(J125*D125)+(O125*E125)+(W125*'6 13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412</v>
      </c>
      <c r="B126" t="s">
        <v>411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+(J126*D126)+(O126*E126)+(W126*'6 13 21 payroll'!$AI$3)+X126</f>
        <v>0</v>
      </c>
      <c r="Z126" s="11" t="s">
        <v>179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328</v>
      </c>
      <c r="B127" s="16" t="s">
        <v>329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+(J127*D127)+(O127*E127)+(W127*'6 13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330</v>
      </c>
      <c r="B128" s="16" t="s">
        <v>329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+(J128*D128)+(O128*E128)+(W128*'6 13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389</v>
      </c>
      <c r="B129" s="16" t="s">
        <v>390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+(J129*D129)+(O129*E129)+(W129*'6 13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417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+(J130*D130)+(O130*E130)+(W130*'6 13 21 payroll'!$AI$3)+X130</f>
        <v>0</v>
      </c>
      <c r="Z130" s="11" t="s">
        <v>179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335</v>
      </c>
      <c r="B131" s="16" t="s">
        <v>233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+(J131*D131)+(O131*E131)+(W131*'6 13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+(J132*D132)+(O132*E132)+(W132*'6 13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+(J133*D133)+(O133*E133)+(W133*'6 13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218</v>
      </c>
      <c r="B134" s="16" t="s">
        <v>187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+(J134*D134)+(O134*E134)+(W134*'6 13 21 payroll'!$AI$3)+X134</f>
        <v>0</v>
      </c>
      <c r="Z134" s="16" t="s">
        <v>212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229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+(J135*D135)+(O135*E135)+(W135*'6 13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309</v>
      </c>
      <c r="B136" s="16" t="s">
        <v>310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+(J136*D136)+(O136*E136)+(W136*'6 13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+(J137*D137)+(O137*E137)+(W137*'6 13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419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+(J138*D138)+(O138*E138)+(W138*'6 13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+(J139*D139)+(O139*E139)+(W139*'6 13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303</v>
      </c>
      <c r="B140" s="16" t="s">
        <v>304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+(J140*D140)+(O140*E140)+(W140*'6 13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377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+(J142*D142)+(O142*E142)+(W142*'6 13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415</v>
      </c>
      <c r="B143" t="s">
        <v>416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+(J143*D143)+(O143*E143)+(W143*'6 13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413</v>
      </c>
      <c r="B144" t="s">
        <v>414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+(J144*D144)+(O144*E144)+(W144*'6 13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334</v>
      </c>
      <c r="B145" s="16" t="s">
        <v>194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+(J145*D145)+(O145*E145)+(W145*'6 13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+(J146*D146)+(O146*E146)+(W146*'6 13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399</v>
      </c>
      <c r="B147" s="16" t="s">
        <v>400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+(J147*D147)+(O147*E147)+(W147*'6 13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188</v>
      </c>
      <c r="B148" s="16" t="s">
        <v>287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+(J148*D148)+(O148*E148)+(W148*'6 13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452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+(J149*D149)+(O149*E149)+(W149*'6 13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30">
        <v>25</v>
      </c>
      <c r="F150" s="31"/>
      <c r="G150" s="34"/>
      <c r="H150" s="34"/>
      <c r="I150" s="44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+(J150*D150)+(O150*E150)+(X150*'6 13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332</v>
      </c>
      <c r="B151" s="31" t="s">
        <v>333</v>
      </c>
      <c r="C151" s="31">
        <v>7</v>
      </c>
      <c r="D151" s="39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+(J151*D151)+(O151*E151)+(X151*'6 13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+(J152*D152)+(O152*E152)+(X152*'6 13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+(J153*D153)+(O153*E153)+(X153*'6 13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+(J154*D154)+(O154*E154)+(X154*'6 13 21 payroll'!$AI$3)+Y154</f>
        <v>0</v>
      </c>
      <c r="AA154" s="11" t="s">
        <v>179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465</v>
      </c>
      <c r="C155" s="46">
        <v>8</v>
      </c>
      <c r="D155" s="39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+(J155*D155)+(O155*E155)+(X155*'6 13 21 payroll'!$AI$3)+Y155</f>
        <v>0</v>
      </c>
      <c r="AA155" s="11" t="s">
        <v>179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+(J156*D156)+(O156*E156)+(X156*'6 13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+(J157*D157)+(O157*E157)+(X157*'6 13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+(J158*D158)+(O158*E158)+(X158*'6 13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+(J159*D159)+(O159*E159)+(X159*'6 13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+(J160*D160)+(O160*E160)+(X160*'6 13 21 payroll'!$AI$3)+Y160</f>
        <v>0</v>
      </c>
      <c r="AA160" s="11" t="s">
        <v>179</v>
      </c>
      <c r="AB160" s="15"/>
      <c r="AC160" s="18"/>
      <c r="AD160" s="16">
        <f t="shared" si="42"/>
        <v>0</v>
      </c>
      <c r="AE160" s="18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+(J161*D161)+(O161*E161)+(X161*'6 13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+(J162*D162)+(O162*E162)+(X162*'6 13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6" t="s">
        <v>78</v>
      </c>
      <c r="B163" s="46" t="s">
        <v>160</v>
      </c>
      <c r="C163" s="46">
        <v>8</v>
      </c>
      <c r="D163" s="39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+(J163*D163)+(O163*E163)+(X163*'6 13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+(J164*D164)+(O164*E164)+(X164*'6 13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+(J165*D165)+(O165*E165)+(X165*'6 13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+(J166*D166)+(O166*E166)+(X166*'6 13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+(J167*D167)+(O167*E167)+(X167*'6 13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+(J168*D168)+(O168*E168)+(X168*'6 13 21 payroll'!$AI$3)+Y168</f>
        <v>0</v>
      </c>
      <c r="AA168" t="s">
        <v>179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466</v>
      </c>
      <c r="B169" s="31" t="s">
        <v>467</v>
      </c>
      <c r="C169" s="31">
        <v>8</v>
      </c>
      <c r="D169" s="39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+(J169*D169)+(O169*E169)+(X169*'6 13 21 payroll'!$AI$3)+Y169</f>
        <v>0</v>
      </c>
      <c r="AA169" t="s">
        <v>179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9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+(J170*D170)+(O170*E170)+(X170*'6 13 21 payroll'!$AI$3)+Y170</f>
        <v>0</v>
      </c>
      <c r="AA170" s="38" t="s">
        <v>179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9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+(J171*D171)+(O171*E171)+(X171*'6 13 21 payroll'!$AI$3)+Y171</f>
        <v>0</v>
      </c>
      <c r="AA171" s="36" t="s">
        <v>405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+(J172*D172)+(O172*E172)+(X172*'6 13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+(J173*D173)+(O173*E173)+(X173*'6 13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+(J174*D174)+(O174*E174)+(X174*'6 13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386</v>
      </c>
      <c r="C175" s="31">
        <v>8</v>
      </c>
      <c r="D175" s="39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+(J175*D175)+(O175*E175)+(X175*'6 13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+(J176*D176)+(O176*E176)+(X176*'6 13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+(J177*D177)+(O177*E177)+(X177*'6 13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+(J178*D178)+(O178*E178)+(X178*'6 13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+(J179*D179)+(O179*E179)+(X179*'6 13 21 payroll'!$AI$3)+Y179</f>
        <v>0</v>
      </c>
      <c r="AA179" t="s">
        <v>179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6" t="s">
        <v>213</v>
      </c>
      <c r="B180" s="46" t="s">
        <v>186</v>
      </c>
      <c r="C180" s="46">
        <v>8</v>
      </c>
      <c r="D180" s="39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+(J180*D180)+(O180*E180)+(X180*'6 13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6" t="s">
        <v>95</v>
      </c>
      <c r="B181" s="46" t="s">
        <v>186</v>
      </c>
      <c r="C181" s="46">
        <v>8</v>
      </c>
      <c r="D181" s="39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+(J181*D181)+(O181*E181)+(X181*'6 13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+(J182*D182)+(O182*E182)+(X182*'6 13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40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+(J183*D183)+(O183*E183)+(X183*'6 13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+(J184*D184)+(O184*E184)+(X184*'6 13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+(J185*D185)+(O185*E185)+(X185*'6 13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343</v>
      </c>
      <c r="B186" s="31" t="s">
        <v>344</v>
      </c>
      <c r="C186" s="31">
        <v>8</v>
      </c>
      <c r="D186" s="39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+(J186*D186)+(O186*E186)+(X186*'6 13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6" t="s">
        <v>191</v>
      </c>
      <c r="B187" s="46" t="s">
        <v>128</v>
      </c>
      <c r="C187" s="46">
        <v>8</v>
      </c>
      <c r="D187" s="39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+(J187*D187)+(O187*E187)+(X187*'6 13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+(J188*D188)+(O188*E188)+(X188*'6 13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+(J189*D189)+(O189*E189)+(X189*'6 13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+(J190*D190)+(O190*E190)+(X190*'6 13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6" t="s">
        <v>24</v>
      </c>
      <c r="B191" s="46" t="s">
        <v>185</v>
      </c>
      <c r="C191" s="46">
        <v>6</v>
      </c>
      <c r="D191" s="39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+(J191*D191)+(O191*E191)+(X191*'6 13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+'6 13 21 payroll'!J92+'6 13 21 payroll'!O92</f>
        <v>4</v>
      </c>
      <c r="AE192" s="18"/>
      <c r="AF192" s="15"/>
      <c r="AG192" s="16"/>
    </row>
    <row r="193" spans="1:33" x14ac:dyDescent="0.25">
      <c r="A193" s="46" t="s">
        <v>125</v>
      </c>
      <c r="B193" s="46" t="s">
        <v>85</v>
      </c>
      <c r="C193" s="46">
        <v>6</v>
      </c>
      <c r="D193" s="39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+(J193*D193)+(O193*E193)+(X193*'6 13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+(J194*D194)+(O194*E194)+(X194*'6 13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420</v>
      </c>
      <c r="B195" s="31" t="s">
        <v>233</v>
      </c>
      <c r="C195" s="31">
        <v>8</v>
      </c>
      <c r="D195" s="39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+(J195*D195)+(O195*E195)+(X195*'6 13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6" t="s">
        <v>176</v>
      </c>
      <c r="B196" s="46" t="s">
        <v>233</v>
      </c>
      <c r="C196" s="46">
        <v>6</v>
      </c>
      <c r="D196" s="39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+(J196*D196)+(O196*E196)+(X196*'6 13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6" t="s">
        <v>56</v>
      </c>
      <c r="B197" s="46" t="s">
        <v>57</v>
      </c>
      <c r="C197" s="46">
        <v>6</v>
      </c>
      <c r="D197" s="39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+(J197*D197)+(O197*E197)+(X197*'6 13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6" t="s">
        <v>11</v>
      </c>
      <c r="B198" s="46" t="s">
        <v>452</v>
      </c>
      <c r="C198" s="46">
        <v>8</v>
      </c>
      <c r="D198" s="39">
        <v>29</v>
      </c>
      <c r="E198" s="30">
        <v>25</v>
      </c>
      <c r="F198" s="34"/>
      <c r="G198" s="34"/>
      <c r="H198" s="34"/>
      <c r="I198" s="45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+(J198*D198)+(O198*E198)+(X198*'6 13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6" t="s">
        <v>193</v>
      </c>
      <c r="B199" s="46" t="s">
        <v>192</v>
      </c>
      <c r="C199" s="46">
        <v>6</v>
      </c>
      <c r="D199" s="39">
        <v>40</v>
      </c>
      <c r="E199" s="30">
        <v>29</v>
      </c>
      <c r="F199" s="35"/>
      <c r="G199" s="31"/>
      <c r="H199" s="34"/>
      <c r="I199" s="45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+(J199*D199)+(O199*E199)+(X199*'6 13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6" t="s">
        <v>53</v>
      </c>
      <c r="B200" s="46" t="s">
        <v>192</v>
      </c>
      <c r="C200" s="46">
        <v>6</v>
      </c>
      <c r="D200" s="39">
        <v>40</v>
      </c>
      <c r="E200" s="30">
        <v>29</v>
      </c>
      <c r="F200" s="35"/>
      <c r="G200" s="31"/>
      <c r="H200" s="34"/>
      <c r="I200" s="45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+(J200*D200)+(O200*E200)+(X200*'6 13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6 13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2021-06-16T15:07:33Z</dcterms:modified>
</cp:coreProperties>
</file>